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 20210802\user\Desktop\三科\112年\112.1.30_112年性別統計指標編製項目(性別會議)\"/>
    </mc:Choice>
  </mc:AlternateContent>
  <xr:revisionPtr revIDLastSave="0" documentId="13_ncr:1_{3FB4DE20-4AEE-4D7A-890D-FD37B4B9D125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農業局性別統計指標目錄(111年)_" sheetId="1" r:id="rId1"/>
    <sheet name="貳" sheetId="3" r:id="rId2"/>
    <sheet name="壹" sheetId="2" r:id="rId3"/>
  </sheets>
  <definedNames>
    <definedName name="_xlnm.Print_Area" localSheetId="2">壹!$A$1:$L$33</definedName>
    <definedName name="_xlnm.Print_Area" localSheetId="1">貳!$A$1:$CO$33</definedName>
    <definedName name="_xlnm.Print_Area" localSheetId="0">'農業局性別統計指標目錄(111年)_'!$A$1:$E$19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CO26" i="3" l="1"/>
  <c r="CL26" i="3"/>
  <c r="CI26" i="3"/>
  <c r="CF26" i="3"/>
  <c r="BG26" i="3"/>
  <c r="BG25" i="3" l="1"/>
  <c r="E26" i="2" l="1"/>
  <c r="CO25" i="3" l="1"/>
  <c r="CL25" i="3"/>
  <c r="CI25" i="3"/>
  <c r="CF25" i="3"/>
  <c r="H23" i="2" l="1"/>
  <c r="H24" i="2"/>
  <c r="H25" i="2"/>
  <c r="H16" i="2"/>
  <c r="H17" i="2"/>
  <c r="H18" i="2"/>
  <c r="H19" i="2"/>
  <c r="H20" i="2"/>
  <c r="H21" i="2"/>
  <c r="H22" i="2"/>
  <c r="H15" i="2"/>
  <c r="E25" i="2"/>
  <c r="E24" i="2"/>
  <c r="E23" i="2"/>
  <c r="E22" i="2"/>
  <c r="E21" i="2"/>
  <c r="E20" i="2"/>
  <c r="E19" i="2"/>
  <c r="E18" i="2"/>
  <c r="E17" i="2"/>
  <c r="E16" i="2"/>
  <c r="E15" i="2"/>
  <c r="CO24" i="3" l="1"/>
  <c r="CL24" i="3"/>
  <c r="CI24" i="3"/>
  <c r="CF24" i="3"/>
  <c r="BG24" i="3"/>
  <c r="CO23" i="3"/>
  <c r="CL23" i="3"/>
  <c r="CI23" i="3"/>
  <c r="CF23" i="3"/>
  <c r="BG23" i="3"/>
  <c r="CO22" i="3"/>
  <c r="CL22" i="3"/>
  <c r="CI22" i="3"/>
  <c r="CF22" i="3"/>
  <c r="BG22" i="3"/>
  <c r="CO21" i="3"/>
  <c r="CL21" i="3"/>
  <c r="CI21" i="3"/>
  <c r="CF21" i="3"/>
  <c r="BG21" i="3"/>
  <c r="CO20" i="3"/>
  <c r="BG20" i="3"/>
  <c r="CO19" i="3"/>
  <c r="BG19" i="3"/>
  <c r="CO18" i="3"/>
  <c r="BG18" i="3"/>
  <c r="CO17" i="3"/>
  <c r="BG17" i="3"/>
  <c r="CO16" i="3"/>
  <c r="BG16" i="3"/>
  <c r="CO15" i="3"/>
  <c r="BG15" i="3"/>
</calcChain>
</file>

<file path=xl/sharedStrings.xml><?xml version="1.0" encoding="utf-8"?>
<sst xmlns="http://schemas.openxmlformats.org/spreadsheetml/2006/main" count="587" uniqueCount="224">
  <si>
    <t>項目
序號</t>
  </si>
  <si>
    <t>指標名稱</t>
  </si>
  <si>
    <t>指標內涵說明(複分類)</t>
  </si>
  <si>
    <t>指標數</t>
  </si>
  <si>
    <t>備註</t>
  </si>
  <si>
    <t>合計</t>
  </si>
  <si>
    <t>團體代表</t>
  </si>
  <si>
    <t>農會總幹事人數按性別分</t>
  </si>
  <si>
    <t>農會總幹事女性所占比率</t>
  </si>
  <si>
    <t>農業局現有職員概況</t>
  </si>
  <si>
    <t>簡薦委任(派)人員按官等別及性別分</t>
  </si>
  <si>
    <t>農業局職員留職停薪概況</t>
  </si>
  <si>
    <t>正式公務人員按性別分</t>
  </si>
  <si>
    <t>2</t>
  </si>
  <si>
    <t>各級農會選任人員數</t>
  </si>
  <si>
    <t>上級農會理事、監事、會員代表人數按性別分</t>
  </si>
  <si>
    <t>12</t>
  </si>
  <si>
    <t>基層農會理事、監事、會員代表人數按性別分</t>
  </si>
  <si>
    <t>農會所屬人員</t>
  </si>
  <si>
    <t>農會會員、產銷班會員、四健會會員、家政班會員人數按性別分</t>
  </si>
  <si>
    <t>農會會員、產銷班會員、四健會會員、家政班會員女性所占比率</t>
  </si>
  <si>
    <t>農業志工</t>
  </si>
  <si>
    <t>農業志工按性別分</t>
  </si>
  <si>
    <t>主要社會保險</t>
  </si>
  <si>
    <t>農業健康保險被保險人按性別分</t>
  </si>
  <si>
    <t>農業健康保險被保險人女性所占比率</t>
  </si>
  <si>
    <t>老年農民福利津貼請領人數</t>
  </si>
  <si>
    <t>老年農民福利津貼請領人數按性別分</t>
  </si>
  <si>
    <t>老年農民福利津貼請領人數女性所占比率</t>
  </si>
  <si>
    <t>機關名稱：農業局</t>
    <phoneticPr fontId="2" type="noConversion"/>
  </si>
  <si>
    <t>類別</t>
  </si>
  <si>
    <t>項目</t>
  </si>
  <si>
    <t>農業健康保險被保險人</t>
  </si>
  <si>
    <t>男</t>
  </si>
  <si>
    <t>女</t>
  </si>
  <si>
    <t>女性所占比率</t>
  </si>
  <si>
    <t>單位</t>
  </si>
  <si>
    <t>人</t>
  </si>
  <si>
    <t>％</t>
  </si>
  <si>
    <t>%</t>
  </si>
  <si>
    <t>91年</t>
  </si>
  <si>
    <t>…</t>
  </si>
  <si>
    <t>92年</t>
  </si>
  <si>
    <t>93年</t>
  </si>
  <si>
    <t>94年</t>
  </si>
  <si>
    <t>95年</t>
  </si>
  <si>
    <t>96年</t>
  </si>
  <si>
    <t>97年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</si>
  <si>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</si>
  <si>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</si>
  <si>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</si>
  <si>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</si>
  <si>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</si>
  <si>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</si>
  <si>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</si>
  <si>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</si>
  <si>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</si>
  <si>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</si>
  <si>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資料來源</t>
  </si>
  <si>
    <t>勞動部勞工保險局</t>
  </si>
  <si>
    <t>本府農業局</t>
  </si>
  <si>
    <t>查填機關</t>
  </si>
  <si>
    <t>來源網址</t>
  </si>
  <si>
    <r>
      <t>7-1.臺中市政府</t>
    </r>
    <r>
      <rPr>
        <b/>
        <sz val="12"/>
        <color rgb="FFFF0000"/>
        <rFont val="新細明體"/>
        <family val="1"/>
        <charset val="136"/>
      </rPr>
      <t>○○</t>
    </r>
    <r>
      <rPr>
        <b/>
        <sz val="12"/>
        <color rgb="FFFF0000"/>
        <rFont val="微軟正黑體"/>
        <family val="2"/>
        <charset val="136"/>
      </rPr>
      <t>局/處志工</t>
    </r>
  </si>
  <si>
    <t>○○志工人數性別</t>
  </si>
  <si>
    <r>
      <rPr>
        <sz val="9"/>
        <color rgb="FFFF0000"/>
        <rFont val="新細明體"/>
        <family val="1"/>
        <charset val="136"/>
      </rPr>
      <t>○○</t>
    </r>
    <r>
      <rPr>
        <sz val="9"/>
        <color rgb="FFFF0000"/>
        <rFont val="微軟正黑體"/>
        <family val="2"/>
        <charset val="136"/>
      </rPr>
      <t>志工人數年齡別</t>
    </r>
  </si>
  <si>
    <t>○○志工人數教育程度別</t>
  </si>
  <si>
    <t>○○志工人數職業別</t>
  </si>
  <si>
    <t>志工參加活動人次</t>
  </si>
  <si>
    <t>地方稅務局志工領有志願服務紀錄冊</t>
  </si>
  <si>
    <t>地方稅務局志工領有志願服務榮譽卡</t>
  </si>
  <si>
    <t>地方稅務局志工具原住民身分</t>
  </si>
  <si>
    <t>地方稅務局志工具新住民身分</t>
  </si>
  <si>
    <t>農會總幹事</t>
  </si>
  <si>
    <t>正式公務人員</t>
  </si>
  <si>
    <t>上級農會</t>
  </si>
  <si>
    <t>基層農會</t>
  </si>
  <si>
    <t>類別分</t>
  </si>
  <si>
    <t>未滿12歲</t>
  </si>
  <si>
    <t>12-17歲</t>
  </si>
  <si>
    <t>18-29歲</t>
  </si>
  <si>
    <t>30-49歲</t>
  </si>
  <si>
    <t>50-54歲</t>
  </si>
  <si>
    <t>55-64歲</t>
  </si>
  <si>
    <t>65歲以上</t>
  </si>
  <si>
    <t>國中及以下</t>
  </si>
  <si>
    <t>高中(職)</t>
  </si>
  <si>
    <t>大專</t>
  </si>
  <si>
    <t>研究所</t>
  </si>
  <si>
    <t>軍公教人員</t>
  </si>
  <si>
    <t>非軍公教人員</t>
  </si>
  <si>
    <t>政務人員</t>
  </si>
  <si>
    <t>簡任</t>
  </si>
  <si>
    <t>薦任</t>
  </si>
  <si>
    <t>委任</t>
  </si>
  <si>
    <t>理事</t>
  </si>
  <si>
    <t>監事</t>
  </si>
  <si>
    <t>會員代表</t>
  </si>
  <si>
    <t>農會會員</t>
  </si>
  <si>
    <t>產銷班班員</t>
  </si>
  <si>
    <t>四健會會員</t>
  </si>
  <si>
    <t>家政班班員</t>
  </si>
  <si>
    <t>其他</t>
  </si>
  <si>
    <t>現職</t>
  </si>
  <si>
    <t>已退休</t>
  </si>
  <si>
    <t>工商界人士</t>
  </si>
  <si>
    <t>退休人員</t>
  </si>
  <si>
    <t>家庭管理</t>
  </si>
  <si>
    <t>學生</t>
  </si>
  <si>
    <t>女性所佔比率</t>
  </si>
  <si>
    <t>所占比率</t>
  </si>
  <si>
    <t>人次</t>
  </si>
  <si>
    <t>本府各機關</t>
  </si>
  <si>
    <t>本府地方稅務局</t>
  </si>
  <si>
    <t>行政院農業委員會</t>
  </si>
  <si>
    <t>中華民國農會</t>
  </si>
  <si>
    <t>本府個機關</t>
  </si>
  <si>
    <t>各機關視需求自行增修格式內容</t>
  </si>
  <si>
    <t>主要社會保險</t>
    <phoneticPr fontId="2" type="noConversion"/>
  </si>
  <si>
    <t>團體代表</t>
    <phoneticPr fontId="2" type="noConversion"/>
  </si>
  <si>
    <t>農業局職員留職停薪概況</t>
    <phoneticPr fontId="2" type="noConversion"/>
  </si>
  <si>
    <t>各級農會選任人員數</t>
    <phoneticPr fontId="2" type="noConversion"/>
  </si>
  <si>
    <t>農會所屬人員</t>
    <phoneticPr fontId="2" type="noConversion"/>
  </si>
  <si>
    <t>110年</t>
  </si>
  <si>
    <t>各年度均為年底資料。</t>
    <phoneticPr fontId="2" type="noConversion"/>
  </si>
  <si>
    <t>農業志工</t>
    <phoneticPr fontId="2" type="noConversion"/>
  </si>
  <si>
    <t>農業志工</t>
    <phoneticPr fontId="2" type="noConversion"/>
  </si>
  <si>
    <t>合計</t>
    <phoneticPr fontId="2" type="noConversion"/>
  </si>
  <si>
    <t>1</t>
    <phoneticPr fontId="2" type="noConversion"/>
  </si>
  <si>
    <t>2</t>
    <phoneticPr fontId="2" type="noConversion"/>
  </si>
  <si>
    <t>計算
方式</t>
  </si>
  <si>
    <t>分子</t>
  </si>
  <si>
    <t>男性農業健康被保險人</t>
  </si>
  <si>
    <t>女性農業健康被保險人</t>
  </si>
  <si>
    <t>農業健康保險被保險人女性人數</t>
  </si>
  <si>
    <t>男性老年農民福利津貼請領人數</t>
  </si>
  <si>
    <t>女性老年農民福利津貼請領人數</t>
  </si>
  <si>
    <t>分母</t>
  </si>
  <si>
    <t>農業健康保險被保險人總人數</t>
  </si>
  <si>
    <t>農業志工男性人數</t>
    <phoneticPr fontId="2" type="noConversion"/>
  </si>
  <si>
    <t>農業志工女性人數</t>
    <phoneticPr fontId="2" type="noConversion"/>
  </si>
  <si>
    <t>女性志工具新住民身分人數</t>
  </si>
  <si>
    <t>男性農會總幹事幹事人數</t>
  </si>
  <si>
    <t>女性農會總幹事幹事人數</t>
  </si>
  <si>
    <t>男性漁會總幹事幹事人數</t>
  </si>
  <si>
    <t>女性漁會總幹事幹事人數</t>
  </si>
  <si>
    <t>男性民選首長數</t>
  </si>
  <si>
    <t>女性民選首長數</t>
  </si>
  <si>
    <t>男性政務人員數</t>
  </si>
  <si>
    <t>女性政務人員數</t>
  </si>
  <si>
    <t>男性簡任公教職員數</t>
  </si>
  <si>
    <t>女性簡任公教職員數</t>
  </si>
  <si>
    <t>男性薦任公教職員數</t>
  </si>
  <si>
    <t>女性薦任公教職員數</t>
  </si>
  <si>
    <t>男性委任公教職員數</t>
  </si>
  <si>
    <t>女性委任公教職員數</t>
  </si>
  <si>
    <t>男性雇員公教職員數</t>
  </si>
  <si>
    <t>女性雇員公教職員數</t>
  </si>
  <si>
    <t>農會總幹事幹事總人數</t>
  </si>
  <si>
    <t>漁會總幹事幹事總人數</t>
  </si>
  <si>
    <t>男性清運單位人數</t>
  </si>
  <si>
    <t>女性清運單位人數</t>
  </si>
  <si>
    <t>男性垃圾清運人數</t>
  </si>
  <si>
    <t>男性正式公務人員數</t>
  </si>
  <si>
    <t>女性正式公務人員數</t>
  </si>
  <si>
    <t>上級農會男性理事人數</t>
  </si>
  <si>
    <t>上級農會女性理事人數</t>
  </si>
  <si>
    <t>上級農會男性監事人數</t>
  </si>
  <si>
    <t>上級農會女性監事人數</t>
  </si>
  <si>
    <t>上級農會男性會員代表人數</t>
  </si>
  <si>
    <t>上級農會女性會員代表人數</t>
  </si>
  <si>
    <t>基層農會男性理事人數</t>
  </si>
  <si>
    <t>基層農會女性理事人數</t>
  </si>
  <si>
    <t>基層農會男性監事人數</t>
  </si>
  <si>
    <t>基層農會女性監事人數</t>
  </si>
  <si>
    <t>基層農會男性會員代表人數</t>
  </si>
  <si>
    <t>基層農會女性會員代表人數</t>
  </si>
  <si>
    <t>農會男性會員人數</t>
  </si>
  <si>
    <t>農會女性會員人數</t>
  </si>
  <si>
    <t>農會會員女性人數</t>
  </si>
  <si>
    <t>產銷班          男性會員人數</t>
  </si>
  <si>
    <t>產銷班           女性會員人數</t>
  </si>
  <si>
    <t>產銷班會員女性人數</t>
  </si>
  <si>
    <t>四健會          男性會員人數</t>
  </si>
  <si>
    <t>四健會             女性會員人數</t>
  </si>
  <si>
    <t>四健會會員女性人數</t>
  </si>
  <si>
    <t>家政班              男性班員人數</t>
  </si>
  <si>
    <t>家政班              女性班員人數</t>
  </si>
  <si>
    <t>家政班會員女性人數</t>
  </si>
  <si>
    <t>農會會員總人數</t>
  </si>
  <si>
    <t>產銷班會員總人數</t>
  </si>
  <si>
    <t>四健會會員總人數</t>
  </si>
  <si>
    <t>家證班會員總人數</t>
  </si>
  <si>
    <t>中</t>
    <phoneticPr fontId="2" type="noConversion"/>
  </si>
  <si>
    <t>女性老年農民福利津貼請領人數</t>
    <phoneticPr fontId="2" type="noConversion"/>
  </si>
  <si>
    <t>老年農民福利津貼請領人數</t>
    <phoneticPr fontId="2" type="noConversion"/>
  </si>
  <si>
    <t>老年農民福利津貼請領人數</t>
    <phoneticPr fontId="2" type="noConversion"/>
  </si>
  <si>
    <t>勞動部勞工保險局</t>
    <phoneticPr fontId="2" type="noConversion"/>
  </si>
  <si>
    <t>農家戶口經營者</t>
    <phoneticPr fontId="2" type="noConversion"/>
  </si>
  <si>
    <t>111年</t>
  </si>
  <si>
    <t>農家戶口經營者男性人數</t>
    <phoneticPr fontId="2" type="noConversion"/>
  </si>
  <si>
    <t>農家戶口經營者女性人數</t>
    <phoneticPr fontId="2" type="noConversion"/>
  </si>
  <si>
    <t>發布時間：112年</t>
    <phoneticPr fontId="2" type="noConversion"/>
  </si>
  <si>
    <t>農家戶口經營者</t>
    <phoneticPr fontId="2" type="noConversion"/>
  </si>
  <si>
    <t>農家戶口經營者按性別分</t>
    <phoneticPr fontId="2" type="noConversion"/>
  </si>
  <si>
    <t>...</t>
    <phoneticPr fontId="2" type="noConversion"/>
  </si>
  <si>
    <t>農業局現有職員概況</t>
    <phoneticPr fontId="2" type="noConversion"/>
  </si>
  <si>
    <t>-</t>
    <phoneticPr fontId="2" type="noConversion"/>
  </si>
  <si>
    <t>8</t>
    <phoneticPr fontId="2" type="noConversion"/>
  </si>
  <si>
    <t>3</t>
    <phoneticPr fontId="2" type="noConversion"/>
  </si>
  <si>
    <t>47</t>
    <phoneticPr fontId="2" type="noConversion"/>
  </si>
  <si>
    <t>112年臺中市政府機關性別統計指標目錄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</si>
  <si>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</si>
  <si>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</si>
  <si>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</si>
  <si>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</si>
  <si>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</si>
  <si>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</si>
  <si>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</si>
  <si>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</si>
  <si>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</si>
  <si>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</si>
  <si>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13</t>
    <phoneticPr fontId="2" type="noConversion"/>
  </si>
  <si>
    <t>14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</si>
</sst>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-* #,##0_-;\-* #,##0_-;_-* &quot;-&quot;_-;_-@_-"/>
    <numFmt numFmtId="43" formatCode="_-* #,##0.00_-;\-* #,##0.00_-;_-* &quot;-&quot;??_-;_-@_-"/>
    <numFmt numFmtId="176" formatCode="0.00&quot; &quot;;[Red]&quot;(&quot;0.00&quot;)&quot;"/>
    <numFmt numFmtId="177" formatCode="0.00&quot; &quot;"/>
    <numFmt numFmtId="178" formatCode="&quot; &quot;#,##0&quot; &quot;;&quot;-&quot;#,##0&quot; &quot;;&quot; - &quot;;&quot; &quot;@&quot; &quot;"/>
    <numFmt numFmtId="179" formatCode="&quot; &quot;#,##0.00&quot; &quot;;&quot;-&quot;#,##0.00&quot; &quot;;&quot; -&quot;00&quot; &quot;;&quot; &quot;@&quot; &quot;"/>
    <numFmt numFmtId="180" formatCode="&quot; &quot;#,##0&quot; &quot;;&quot;-&quot;#,##0&quot; &quot;;&quot; -&quot;00&quot; &quot;;&quot; &quot;@&quot; &quot;"/>
    <numFmt numFmtId="181" formatCode="&quot; &quot;0&quot; &quot;;&quot;-&quot;0&quot; &quot;;&quot;-&quot;00&quot; &quot;;&quot; &quot;@&quot; &quot;"/>
    <numFmt numFmtId="182" formatCode="#,##0&quot; &quot;"/>
    <numFmt numFmtId="183" formatCode="&quot;  &quot;#,##0&quot; &quot;;&quot;- &quot;#,##0&quot; &quot;;&quot;  - &quot;;&quot; &quot;@&quot; &quot;"/>
    <numFmt numFmtId="184" formatCode="#,##0&quot; &quot;;&quot;-&quot;#,##0&quot; &quot;;&quot;－ &quot;;@&quot; &quot;"/>
    <numFmt numFmtId="185" formatCode="#,##0.00&quot; &quot;"/>
    <numFmt numFmtId="186" formatCode="&quot;ⓡ&quot;#,##0&quot; &quot;;&quot;-&quot;#,##0&quot; &quot;;&quot;-  &quot;;@&quot; &quot;"/>
    <numFmt numFmtId="187" formatCode="0&quot; &quot;"/>
    <numFmt numFmtId="188" formatCode="0;&quot;-&quot;0;&quot;-&quot;"/>
    <numFmt numFmtId="189" formatCode="&quot; &quot;#,##0.00&quot; &quot;;&quot;-&quot;#,##0.00&quot; &quot;;&quot; - &quot;;&quot; &quot;@&quot; &quot;"/>
    <numFmt numFmtId="190" formatCode="_-* #,##0_-;\-* #,##0_-;_-* &quot;-&quot;??_-;_-@_-"/>
    <numFmt numFmtId="192" formatCode="0.00_ "/>
    <numFmt numFmtId="193" formatCode="#,##0_ "/>
  </numFmts>
  <fonts count="32"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Times New Roman"/>
      <family val="1"/>
    </font>
    <font>
      <b/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2"/>
      <color rgb="FF00000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sz val="9"/>
      <color rgb="FF000000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sz val="8"/>
      <color rgb="FF000000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8"/>
      <color rgb="FF000000"/>
      <name val="微軟正黑體"/>
      <family val="2"/>
      <charset val="136"/>
    </font>
    <font>
      <sz val="9"/>
      <color rgb="FF000000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b/>
      <sz val="10"/>
      <color rgb="FF000000"/>
      <name val="微軟正黑體"/>
      <family val="2"/>
      <charset val="136"/>
    </font>
    <font>
      <sz val="6"/>
      <color rgb="FF000000"/>
      <name val="微軟正黑體"/>
      <family val="2"/>
      <charset val="136"/>
    </font>
    <font>
      <b/>
      <sz val="12"/>
      <name val="微軟正黑體"/>
      <family val="2"/>
      <charset val="136"/>
    </font>
    <font>
      <sz val="9"/>
      <name val="微軟正黑體"/>
      <family val="2"/>
      <charset val="136"/>
    </font>
    <font>
      <sz val="8"/>
      <name val="微軟正黑體"/>
      <family val="2"/>
      <charset val="136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sz val="6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CD5B4"/>
        <bgColor rgb="FFFCD5B4"/>
      </patternFill>
    </fill>
    <fill>
      <patternFill patternType="solid">
        <fgColor rgb="FFEBF1DE"/>
        <bgColor rgb="FFEBF1DE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 applyNumberFormat="0" applyFont="0" applyBorder="0" applyProtection="0"/>
    <xf numFmtId="17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</cellStyleXfs>
  <cellXfs count="363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76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178" fontId="13" fillId="0" borderId="0" xfId="3" applyNumberFormat="1" applyFont="1" applyFill="1" applyAlignment="1">
      <alignment horizontal="right" vertical="center"/>
    </xf>
    <xf numFmtId="178" fontId="14" fillId="0" borderId="16" xfId="3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8" fillId="0" borderId="0" xfId="5">
      <alignment vertical="center"/>
    </xf>
    <xf numFmtId="0" fontId="12" fillId="2" borderId="17" xfId="5" applyFont="1" applyFill="1" applyBorder="1" applyAlignment="1">
      <alignment horizontal="center" vertical="center"/>
    </xf>
    <xf numFmtId="0" fontId="12" fillId="2" borderId="31" xfId="5" applyFont="1" applyFill="1" applyBorder="1" applyAlignment="1">
      <alignment vertical="center"/>
    </xf>
    <xf numFmtId="0" fontId="12" fillId="2" borderId="32" xfId="5" applyFont="1" applyFill="1" applyBorder="1" applyAlignment="1">
      <alignment vertical="center"/>
    </xf>
    <xf numFmtId="0" fontId="12" fillId="2" borderId="17" xfId="5" applyFont="1" applyFill="1" applyBorder="1" applyAlignment="1">
      <alignment vertical="center"/>
    </xf>
    <xf numFmtId="0" fontId="12" fillId="2" borderId="9" xfId="5" applyFont="1" applyFill="1" applyBorder="1" applyAlignment="1">
      <alignment horizontal="center" vertical="center" wrapText="1"/>
    </xf>
    <xf numFmtId="0" fontId="12" fillId="2" borderId="20" xfId="5" applyFont="1" applyFill="1" applyBorder="1" applyAlignment="1">
      <alignment horizontal="center" vertical="center" wrapText="1"/>
    </xf>
    <xf numFmtId="0" fontId="12" fillId="2" borderId="6" xfId="5" applyFont="1" applyFill="1" applyBorder="1" applyAlignment="1">
      <alignment horizontal="center" vertical="center" wrapText="1"/>
    </xf>
    <xf numFmtId="0" fontId="12" fillId="2" borderId="0" xfId="5" applyFont="1" applyFill="1" applyAlignment="1">
      <alignment horizontal="center" vertical="center" wrapText="1"/>
    </xf>
    <xf numFmtId="0" fontId="12" fillId="2" borderId="34" xfId="5" applyFont="1" applyFill="1" applyBorder="1" applyAlignment="1">
      <alignment vertical="center" wrapText="1"/>
    </xf>
    <xf numFmtId="0" fontId="12" fillId="2" borderId="2" xfId="5" applyFont="1" applyFill="1" applyBorder="1" applyAlignment="1">
      <alignment horizontal="center" vertical="center" wrapText="1"/>
    </xf>
    <xf numFmtId="0" fontId="12" fillId="2" borderId="5" xfId="5" applyFont="1" applyFill="1" applyBorder="1" applyAlignment="1">
      <alignment vertical="center" wrapText="1"/>
    </xf>
    <xf numFmtId="0" fontId="12" fillId="2" borderId="22" xfId="5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12" fillId="2" borderId="32" xfId="5" applyFont="1" applyFill="1" applyBorder="1" applyAlignment="1">
      <alignment horizontal="center" vertical="center" wrapText="1"/>
    </xf>
    <xf numFmtId="0" fontId="12" fillId="2" borderId="33" xfId="5" applyFont="1" applyFill="1" applyBorder="1" applyAlignment="1">
      <alignment horizontal="center" vertical="center" wrapText="1"/>
    </xf>
    <xf numFmtId="0" fontId="11" fillId="2" borderId="30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1" fillId="2" borderId="13" xfId="5" applyFont="1" applyFill="1" applyBorder="1" applyAlignment="1">
      <alignment horizontal="center" vertical="center" wrapText="1"/>
    </xf>
    <xf numFmtId="0" fontId="11" fillId="2" borderId="12" xfId="5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center" vertical="center" wrapText="1"/>
    </xf>
    <xf numFmtId="0" fontId="12" fillId="2" borderId="12" xfId="5" applyFont="1" applyFill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center" vertical="center" wrapText="1"/>
    </xf>
    <xf numFmtId="0" fontId="12" fillId="2" borderId="17" xfId="5" applyFont="1" applyFill="1" applyBorder="1" applyAlignment="1">
      <alignment horizontal="center" vertical="center" wrapText="1"/>
    </xf>
    <xf numFmtId="0" fontId="12" fillId="2" borderId="29" xfId="5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horizontal="center" vertical="center" wrapText="1"/>
    </xf>
    <xf numFmtId="0" fontId="11" fillId="2" borderId="32" xfId="5" applyFont="1" applyFill="1" applyBorder="1" applyAlignment="1">
      <alignment horizontal="center" vertical="center" wrapText="1"/>
    </xf>
    <xf numFmtId="0" fontId="11" fillId="2" borderId="18" xfId="5" applyFont="1" applyFill="1" applyBorder="1" applyAlignment="1">
      <alignment horizontal="center" vertical="center" wrapText="1"/>
    </xf>
    <xf numFmtId="0" fontId="22" fillId="0" borderId="9" xfId="5" applyFont="1" applyBorder="1">
      <alignment vertical="center"/>
    </xf>
    <xf numFmtId="0" fontId="22" fillId="0" borderId="0" xfId="5" applyFont="1">
      <alignment vertical="center"/>
    </xf>
    <xf numFmtId="0" fontId="22" fillId="0" borderId="6" xfId="5" applyFont="1" applyBorder="1">
      <alignment vertical="center"/>
    </xf>
    <xf numFmtId="0" fontId="22" fillId="0" borderId="20" xfId="5" applyFont="1" applyBorder="1">
      <alignment vertical="center"/>
    </xf>
    <xf numFmtId="0" fontId="14" fillId="0" borderId="0" xfId="5" applyFont="1" applyFill="1" applyAlignment="1">
      <alignment horizontal="center" vertical="center"/>
    </xf>
    <xf numFmtId="183" fontId="14" fillId="0" borderId="17" xfId="3" applyNumberFormat="1" applyFont="1" applyFill="1" applyBorder="1" applyAlignment="1">
      <alignment horizontal="right" vertical="center"/>
    </xf>
    <xf numFmtId="0" fontId="14" fillId="0" borderId="31" xfId="5" applyFont="1" applyFill="1" applyBorder="1" applyAlignment="1">
      <alignment horizontal="center" vertical="center"/>
    </xf>
    <xf numFmtId="0" fontId="14" fillId="0" borderId="18" xfId="5" applyFont="1" applyFill="1" applyBorder="1" applyAlignment="1">
      <alignment horizontal="center" vertical="center"/>
    </xf>
    <xf numFmtId="183" fontId="13" fillId="0" borderId="17" xfId="3" applyNumberFormat="1" applyFont="1" applyFill="1" applyBorder="1" applyAlignment="1">
      <alignment horizontal="right" vertical="center"/>
    </xf>
    <xf numFmtId="183" fontId="13" fillId="0" borderId="18" xfId="3" applyNumberFormat="1" applyFont="1" applyFill="1" applyBorder="1" applyAlignment="1">
      <alignment horizontal="right" vertical="center"/>
    </xf>
    <xf numFmtId="0" fontId="13" fillId="0" borderId="9" xfId="5" applyFont="1" applyFill="1" applyBorder="1" applyAlignment="1">
      <alignment horizontal="center" vertical="center"/>
    </xf>
    <xf numFmtId="0" fontId="13" fillId="0" borderId="0" xfId="5" applyFont="1" applyFill="1" applyAlignment="1">
      <alignment horizontal="center" vertical="center"/>
    </xf>
    <xf numFmtId="0" fontId="13" fillId="0" borderId="0" xfId="5" applyFont="1" applyFill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0" fontId="11" fillId="0" borderId="0" xfId="5" applyFont="1" applyFill="1" applyAlignment="1">
      <alignment horizontal="center" vertical="center"/>
    </xf>
    <xf numFmtId="0" fontId="19" fillId="0" borderId="0" xfId="5" applyFont="1">
      <alignment vertical="center"/>
    </xf>
    <xf numFmtId="182" fontId="14" fillId="0" borderId="0" xfId="3" applyNumberFormat="1" applyFont="1" applyFill="1" applyAlignment="1">
      <alignment horizontal="right" vertical="center"/>
    </xf>
    <xf numFmtId="183" fontId="14" fillId="0" borderId="0" xfId="3" applyNumberFormat="1" applyFont="1" applyFill="1" applyAlignment="1">
      <alignment horizontal="right" vertical="center"/>
    </xf>
    <xf numFmtId="178" fontId="14" fillId="0" borderId="9" xfId="3" applyNumberFormat="1" applyFont="1" applyFill="1" applyBorder="1" applyAlignment="1">
      <alignment horizontal="right" vertical="center"/>
    </xf>
    <xf numFmtId="183" fontId="13" fillId="0" borderId="0" xfId="3" applyNumberFormat="1" applyFont="1" applyFill="1" applyAlignment="1">
      <alignment horizontal="right" vertical="center"/>
    </xf>
    <xf numFmtId="183" fontId="13" fillId="0" borderId="16" xfId="3" applyNumberFormat="1" applyFont="1" applyFill="1" applyBorder="1" applyAlignment="1">
      <alignment horizontal="right" vertical="center"/>
    </xf>
    <xf numFmtId="178" fontId="13" fillId="0" borderId="0" xfId="5" applyNumberFormat="1" applyFont="1" applyFill="1" applyAlignment="1">
      <alignment horizontal="right" vertical="center"/>
    </xf>
    <xf numFmtId="178" fontId="13" fillId="0" borderId="9" xfId="5" applyNumberFormat="1" applyFont="1" applyFill="1" applyBorder="1" applyAlignment="1">
      <alignment horizontal="right" vertical="center"/>
    </xf>
    <xf numFmtId="179" fontId="13" fillId="0" borderId="0" xfId="5" applyNumberFormat="1" applyFont="1" applyFill="1" applyAlignment="1">
      <alignment horizontal="right" vertical="center"/>
    </xf>
    <xf numFmtId="179" fontId="13" fillId="0" borderId="16" xfId="5" applyNumberFormat="1" applyFont="1" applyFill="1" applyBorder="1" applyAlignment="1">
      <alignment horizontal="right" vertical="center"/>
    </xf>
    <xf numFmtId="178" fontId="13" fillId="0" borderId="16" xfId="5" applyNumberFormat="1" applyFont="1" applyFill="1" applyBorder="1" applyAlignment="1">
      <alignment horizontal="right" vertical="center"/>
    </xf>
    <xf numFmtId="178" fontId="14" fillId="0" borderId="0" xfId="5" applyNumberFormat="1" applyFont="1" applyFill="1" applyAlignment="1">
      <alignment horizontal="right" vertical="center"/>
    </xf>
    <xf numFmtId="178" fontId="14" fillId="0" borderId="0" xfId="3" applyNumberFormat="1" applyFont="1" applyFill="1" applyAlignment="1">
      <alignment horizontal="right" vertical="center"/>
    </xf>
    <xf numFmtId="0" fontId="12" fillId="0" borderId="9" xfId="5" applyFont="1" applyBorder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20" xfId="5" applyFont="1" applyBorder="1" applyAlignment="1">
      <alignment horizontal="center" vertical="center"/>
    </xf>
    <xf numFmtId="184" fontId="14" fillId="0" borderId="0" xfId="3" applyNumberFormat="1" applyFont="1" applyFill="1" applyAlignment="1">
      <alignment horizontal="right" vertical="center"/>
    </xf>
    <xf numFmtId="184" fontId="14" fillId="0" borderId="9" xfId="3" applyNumberFormat="1" applyFont="1" applyFill="1" applyBorder="1" applyAlignment="1">
      <alignment horizontal="right" vertical="center"/>
    </xf>
    <xf numFmtId="182" fontId="13" fillId="0" borderId="9" xfId="5" applyNumberFormat="1" applyFont="1" applyFill="1" applyBorder="1" applyAlignment="1">
      <alignment horizontal="right" vertical="center"/>
    </xf>
    <xf numFmtId="182" fontId="13" fillId="0" borderId="0" xfId="5" applyNumberFormat="1" applyFont="1" applyFill="1" applyAlignment="1">
      <alignment horizontal="right" vertical="center"/>
    </xf>
    <xf numFmtId="183" fontId="13" fillId="0" borderId="38" xfId="3" applyNumberFormat="1" applyFont="1" applyFill="1" applyBorder="1" applyAlignment="1">
      <alignment horizontal="right" vertical="center"/>
    </xf>
    <xf numFmtId="178" fontId="13" fillId="0" borderId="0" xfId="5" applyNumberFormat="1" applyFont="1" applyFill="1" applyAlignment="1">
      <alignment horizontal="center" vertical="center"/>
    </xf>
    <xf numFmtId="182" fontId="14" fillId="0" borderId="0" xfId="5" applyNumberFormat="1" applyFont="1" applyFill="1" applyAlignment="1">
      <alignment horizontal="right" vertical="center"/>
    </xf>
    <xf numFmtId="184" fontId="14" fillId="0" borderId="0" xfId="5" applyNumberFormat="1" applyFont="1" applyFill="1" applyAlignment="1">
      <alignment horizontal="right" vertical="center"/>
    </xf>
    <xf numFmtId="10" fontId="13" fillId="0" borderId="16" xfId="5" applyNumberFormat="1" applyFont="1" applyFill="1" applyBorder="1" applyAlignment="1">
      <alignment horizontal="right" vertical="center"/>
    </xf>
    <xf numFmtId="186" fontId="13" fillId="0" borderId="0" xfId="5" applyNumberFormat="1" applyFont="1" applyFill="1" applyAlignment="1">
      <alignment horizontal="right" vertical="center"/>
    </xf>
    <xf numFmtId="10" fontId="13" fillId="0" borderId="0" xfId="5" applyNumberFormat="1" applyFont="1" applyFill="1" applyAlignment="1">
      <alignment horizontal="right" vertical="center"/>
    </xf>
    <xf numFmtId="187" fontId="14" fillId="0" borderId="0" xfId="3" applyNumberFormat="1" applyFont="1" applyFill="1" applyAlignment="1">
      <alignment horizontal="right" vertical="center"/>
    </xf>
    <xf numFmtId="178" fontId="13" fillId="0" borderId="38" xfId="5" applyNumberFormat="1" applyFont="1" applyFill="1" applyBorder="1" applyAlignment="1">
      <alignment horizontal="right" vertical="center"/>
    </xf>
    <xf numFmtId="185" fontId="22" fillId="0" borderId="0" xfId="5" applyNumberFormat="1" applyFont="1">
      <alignment vertical="center"/>
    </xf>
    <xf numFmtId="0" fontId="22" fillId="0" borderId="39" xfId="5" applyFont="1" applyBorder="1">
      <alignment vertical="center"/>
    </xf>
    <xf numFmtId="0" fontId="12" fillId="0" borderId="0" xfId="5" applyFont="1" applyFill="1" applyAlignment="1">
      <alignment vertical="center"/>
    </xf>
    <xf numFmtId="187" fontId="14" fillId="0" borderId="39" xfId="3" applyNumberFormat="1" applyFont="1" applyFill="1" applyBorder="1" applyAlignment="1">
      <alignment horizontal="right" vertical="center"/>
    </xf>
    <xf numFmtId="0" fontId="15" fillId="0" borderId="0" xfId="5" applyFont="1" applyFill="1" applyAlignment="1">
      <alignment vertical="center"/>
    </xf>
    <xf numFmtId="0" fontId="19" fillId="0" borderId="0" xfId="5" applyFont="1" applyFill="1" applyAlignment="1">
      <alignment vertical="center"/>
    </xf>
    <xf numFmtId="0" fontId="12" fillId="3" borderId="41" xfId="5" applyFont="1" applyFill="1" applyBorder="1" applyAlignment="1">
      <alignment horizontal="center" vertical="center" wrapText="1"/>
    </xf>
    <xf numFmtId="0" fontId="8" fillId="0" borderId="0" xfId="5" applyFill="1">
      <alignment vertical="center"/>
    </xf>
    <xf numFmtId="0" fontId="19" fillId="0" borderId="0" xfId="5" applyFont="1" applyFill="1" applyAlignment="1">
      <alignment horizontal="center" vertical="center"/>
    </xf>
    <xf numFmtId="188" fontId="16" fillId="0" borderId="0" xfId="5" applyNumberFormat="1" applyFont="1" applyFill="1" applyAlignment="1">
      <alignment horizontal="right" vertical="center"/>
    </xf>
    <xf numFmtId="0" fontId="8" fillId="0" borderId="0" xfId="5" applyAlignment="1">
      <alignment horizontal="center" vertical="center"/>
    </xf>
    <xf numFmtId="189" fontId="25" fillId="0" borderId="0" xfId="5" applyNumberFormat="1" applyFont="1" applyFill="1" applyAlignment="1">
      <alignment vertical="center"/>
    </xf>
    <xf numFmtId="0" fontId="19" fillId="0" borderId="0" xfId="5" applyFont="1" applyFill="1">
      <alignment vertical="center"/>
    </xf>
    <xf numFmtId="0" fontId="27" fillId="2" borderId="36" xfId="5" applyFont="1" applyFill="1" applyBorder="1" applyAlignment="1">
      <alignment horizontal="center" vertical="center" wrapText="1"/>
    </xf>
    <xf numFmtId="0" fontId="27" fillId="2" borderId="24" xfId="5" applyFont="1" applyFill="1" applyBorder="1" applyAlignment="1">
      <alignment horizontal="center" vertical="center" wrapText="1"/>
    </xf>
    <xf numFmtId="0" fontId="27" fillId="2" borderId="12" xfId="5" applyFont="1" applyFill="1" applyBorder="1" applyAlignment="1">
      <alignment horizontal="center" vertical="center" wrapText="1"/>
    </xf>
    <xf numFmtId="0" fontId="27" fillId="2" borderId="13" xfId="5" applyFont="1" applyFill="1" applyBorder="1" applyAlignment="1">
      <alignment horizontal="center" vertical="center" wrapText="1"/>
    </xf>
    <xf numFmtId="0" fontId="28" fillId="0" borderId="9" xfId="5" applyFont="1" applyFill="1" applyBorder="1" applyAlignment="1">
      <alignment horizontal="center" vertical="center"/>
    </xf>
    <xf numFmtId="0" fontId="28" fillId="0" borderId="16" xfId="5" applyFont="1" applyFill="1" applyBorder="1" applyAlignment="1">
      <alignment horizontal="center" vertical="center"/>
    </xf>
    <xf numFmtId="178" fontId="28" fillId="0" borderId="9" xfId="3" applyNumberFormat="1" applyFont="1" applyFill="1" applyBorder="1" applyAlignment="1">
      <alignment horizontal="right" vertical="center"/>
    </xf>
    <xf numFmtId="178" fontId="28" fillId="0" borderId="16" xfId="3" applyNumberFormat="1" applyFont="1" applyFill="1" applyBorder="1" applyAlignment="1">
      <alignment horizontal="right" vertical="center"/>
    </xf>
    <xf numFmtId="178" fontId="28" fillId="0" borderId="16" xfId="5" applyNumberFormat="1" applyFont="1" applyFill="1" applyBorder="1" applyAlignment="1">
      <alignment horizontal="right" vertical="center"/>
    </xf>
    <xf numFmtId="178" fontId="28" fillId="0" borderId="9" xfId="5" applyNumberFormat="1" applyFont="1" applyFill="1" applyBorder="1" applyAlignment="1">
      <alignment horizontal="right" vertical="center"/>
    </xf>
    <xf numFmtId="0" fontId="29" fillId="0" borderId="40" xfId="5" applyFont="1" applyFill="1" applyBorder="1" applyAlignment="1">
      <alignment vertical="center"/>
    </xf>
    <xf numFmtId="0" fontId="29" fillId="0" borderId="24" xfId="5" applyFont="1" applyFill="1" applyBorder="1" applyAlignment="1">
      <alignment vertical="center"/>
    </xf>
    <xf numFmtId="0" fontId="29" fillId="0" borderId="0" xfId="5" applyFont="1" applyFill="1" applyAlignment="1">
      <alignment vertical="center"/>
    </xf>
    <xf numFmtId="189" fontId="31" fillId="0" borderId="0" xfId="5" applyNumberFormat="1" applyFont="1" applyFill="1" applyAlignment="1">
      <alignment vertical="center"/>
    </xf>
    <xf numFmtId="0" fontId="29" fillId="0" borderId="0" xfId="5" applyFont="1" applyFill="1">
      <alignment vertical="center"/>
    </xf>
    <xf numFmtId="0" fontId="27" fillId="2" borderId="35" xfId="5" applyFont="1" applyFill="1" applyBorder="1" applyAlignment="1">
      <alignment horizontal="center" vertical="center" wrapText="1"/>
    </xf>
    <xf numFmtId="0" fontId="27" fillId="2" borderId="4" xfId="5" applyFont="1" applyFill="1" applyBorder="1" applyAlignment="1">
      <alignment horizontal="center" vertical="center" wrapText="1"/>
    </xf>
    <xf numFmtId="0" fontId="27" fillId="2" borderId="1" xfId="5" applyFont="1" applyFill="1" applyBorder="1" applyAlignment="1">
      <alignment horizontal="center" vertical="center" wrapText="1"/>
    </xf>
    <xf numFmtId="0" fontId="27" fillId="2" borderId="3" xfId="5" applyFont="1" applyFill="1" applyBorder="1" applyAlignment="1">
      <alignment horizontal="center" vertical="center" wrapText="1"/>
    </xf>
    <xf numFmtId="0" fontId="28" fillId="0" borderId="0" xfId="5" applyFont="1" applyFill="1" applyAlignment="1">
      <alignment horizontal="center" vertical="center"/>
    </xf>
    <xf numFmtId="0" fontId="28" fillId="0" borderId="9" xfId="5" applyFont="1" applyFill="1" applyBorder="1" applyAlignment="1">
      <alignment horizontal="right" vertical="center"/>
    </xf>
    <xf numFmtId="178" fontId="28" fillId="0" borderId="0" xfId="5" applyNumberFormat="1" applyFont="1" applyFill="1" applyAlignment="1">
      <alignment horizontal="right" vertical="center"/>
    </xf>
    <xf numFmtId="0" fontId="28" fillId="0" borderId="0" xfId="5" applyFont="1" applyFill="1" applyAlignment="1">
      <alignment horizontal="right" vertical="center"/>
    </xf>
    <xf numFmtId="178" fontId="28" fillId="0" borderId="0" xfId="3" applyNumberFormat="1" applyFont="1" applyFill="1" applyAlignment="1">
      <alignment horizontal="right" vertical="center"/>
    </xf>
    <xf numFmtId="182" fontId="28" fillId="0" borderId="9" xfId="5" applyNumberFormat="1" applyFont="1" applyFill="1" applyBorder="1" applyAlignment="1">
      <alignment horizontal="right" vertical="center"/>
    </xf>
    <xf numFmtId="182" fontId="28" fillId="0" borderId="0" xfId="5" applyNumberFormat="1" applyFont="1" applyFill="1" applyAlignment="1">
      <alignment horizontal="right" vertical="center"/>
    </xf>
    <xf numFmtId="178" fontId="28" fillId="0" borderId="0" xfId="5" applyNumberFormat="1" applyFont="1" applyAlignment="1">
      <alignment horizontal="right" vertical="center"/>
    </xf>
    <xf numFmtId="187" fontId="28" fillId="0" borderId="9" xfId="5" applyNumberFormat="1" applyFont="1" applyFill="1" applyBorder="1" applyAlignment="1">
      <alignment horizontal="right" vertical="center"/>
    </xf>
    <xf numFmtId="187" fontId="28" fillId="0" borderId="0" xfId="5" applyNumberFormat="1" applyFont="1" applyFill="1" applyAlignment="1">
      <alignment horizontal="right" vertical="center"/>
    </xf>
    <xf numFmtId="178" fontId="28" fillId="0" borderId="0" xfId="5" applyNumberFormat="1" applyFont="1" applyFill="1" applyAlignment="1">
      <alignment horizontal="center" vertical="center"/>
    </xf>
    <xf numFmtId="10" fontId="28" fillId="0" borderId="0" xfId="5" applyNumberFormat="1" applyFont="1" applyFill="1" applyAlignment="1">
      <alignment horizontal="right" vertical="center"/>
    </xf>
    <xf numFmtId="10" fontId="28" fillId="0" borderId="16" xfId="5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177" fontId="28" fillId="0" borderId="9" xfId="0" applyNumberFormat="1" applyFont="1" applyFill="1" applyBorder="1" applyAlignment="1">
      <alignment horizontal="right" vertical="center"/>
    </xf>
    <xf numFmtId="177" fontId="28" fillId="0" borderId="0" xfId="0" applyNumberFormat="1" applyFont="1" applyFill="1" applyAlignment="1">
      <alignment horizontal="right" vertical="center"/>
    </xf>
    <xf numFmtId="177" fontId="28" fillId="0" borderId="16" xfId="0" applyNumberFormat="1" applyFont="1" applyFill="1" applyBorder="1" applyAlignment="1">
      <alignment horizontal="center" vertical="center"/>
    </xf>
    <xf numFmtId="180" fontId="28" fillId="0" borderId="0" xfId="1" applyNumberFormat="1" applyFont="1" applyFill="1" applyAlignment="1">
      <alignment horizontal="right" vertical="center"/>
    </xf>
    <xf numFmtId="180" fontId="28" fillId="0" borderId="16" xfId="1" applyNumberFormat="1" applyFont="1" applyFill="1" applyBorder="1" applyAlignment="1">
      <alignment horizontal="center" vertical="center"/>
    </xf>
    <xf numFmtId="180" fontId="28" fillId="0" borderId="6" xfId="4" applyNumberFormat="1" applyFont="1" applyFill="1" applyBorder="1" applyAlignment="1">
      <alignment horizontal="right" vertical="center"/>
    </xf>
    <xf numFmtId="180" fontId="28" fillId="0" borderId="0" xfId="4" applyNumberFormat="1" applyFont="1" applyFill="1" applyAlignment="1">
      <alignment horizontal="right" vertical="center"/>
    </xf>
    <xf numFmtId="10" fontId="28" fillId="0" borderId="21" xfId="4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182" fontId="28" fillId="0" borderId="0" xfId="0" applyNumberFormat="1" applyFont="1" applyFill="1" applyAlignment="1">
      <alignment horizontal="right" vertical="center"/>
    </xf>
    <xf numFmtId="178" fontId="13" fillId="0" borderId="0" xfId="5" applyNumberFormat="1" applyFont="1" applyFill="1" applyAlignment="1">
      <alignment vertical="center"/>
    </xf>
    <xf numFmtId="183" fontId="13" fillId="0" borderId="16" xfId="3" applyNumberFormat="1" applyFont="1" applyFill="1" applyBorder="1" applyAlignment="1">
      <alignment vertical="center"/>
    </xf>
    <xf numFmtId="178" fontId="28" fillId="0" borderId="0" xfId="3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90" fontId="28" fillId="0" borderId="9" xfId="1" applyNumberFormat="1" applyFont="1" applyFill="1" applyBorder="1" applyAlignment="1">
      <alignment horizontal="right" vertical="center"/>
    </xf>
    <xf numFmtId="190" fontId="28" fillId="0" borderId="20" xfId="1" applyNumberFormat="1" applyFont="1" applyFill="1" applyBorder="1" applyAlignment="1">
      <alignment horizontal="right" vertical="center"/>
    </xf>
    <xf numFmtId="41" fontId="28" fillId="0" borderId="0" xfId="4" applyNumberFormat="1" applyFont="1" applyFill="1" applyBorder="1" applyAlignment="1">
      <alignment horizontal="right" vertical="center"/>
    </xf>
    <xf numFmtId="41" fontId="28" fillId="0" borderId="9" xfId="4" applyNumberFormat="1" applyFont="1" applyFill="1" applyBorder="1" applyAlignment="1">
      <alignment horizontal="right" vertical="center"/>
    </xf>
    <xf numFmtId="181" fontId="28" fillId="0" borderId="9" xfId="4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vertical="center" wrapText="1"/>
      <protection locked="0"/>
    </xf>
    <xf numFmtId="49" fontId="5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16" fillId="2" borderId="5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50" xfId="5" applyFont="1" applyBorder="1">
      <alignment vertical="center"/>
    </xf>
    <xf numFmtId="185" fontId="22" fillId="0" borderId="50" xfId="5" applyNumberFormat="1" applyFont="1" applyBorder="1">
      <alignment vertical="center"/>
    </xf>
    <xf numFmtId="0" fontId="12" fillId="0" borderId="50" xfId="5" applyFont="1" applyBorder="1" applyAlignment="1">
      <alignment horizontal="center" vertical="center"/>
    </xf>
    <xf numFmtId="178" fontId="28" fillId="0" borderId="49" xfId="5" applyNumberFormat="1" applyFont="1" applyFill="1" applyBorder="1" applyAlignment="1">
      <alignment horizontal="right" vertical="center"/>
    </xf>
    <xf numFmtId="192" fontId="28" fillId="0" borderId="16" xfId="2" applyNumberFormat="1" applyFont="1" applyFill="1" applyBorder="1" applyAlignment="1">
      <alignment horizontal="center" vertical="center"/>
    </xf>
    <xf numFmtId="2" fontId="28" fillId="0" borderId="21" xfId="2" applyNumberFormat="1" applyFont="1" applyFill="1" applyBorder="1" applyAlignment="1">
      <alignment horizontal="right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center" vertical="center" wrapText="1"/>
    </xf>
    <xf numFmtId="41" fontId="28" fillId="0" borderId="16" xfId="4" applyNumberFormat="1" applyFont="1" applyFill="1" applyBorder="1" applyAlignment="1">
      <alignment horizontal="right" vertical="center"/>
    </xf>
    <xf numFmtId="181" fontId="28" fillId="0" borderId="16" xfId="4" applyNumberFormat="1" applyFont="1" applyFill="1" applyBorder="1" applyAlignment="1">
      <alignment horizontal="right" vertical="center"/>
    </xf>
    <xf numFmtId="182" fontId="28" fillId="0" borderId="24" xfId="0" applyNumberFormat="1" applyFont="1" applyFill="1" applyBorder="1" applyAlignment="1">
      <alignment horizontal="right" vertical="center"/>
    </xf>
    <xf numFmtId="0" fontId="27" fillId="2" borderId="56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/>
    </xf>
    <xf numFmtId="178" fontId="28" fillId="0" borderId="49" xfId="3" applyNumberFormat="1" applyFont="1" applyFill="1" applyBorder="1" applyAlignment="1">
      <alignment horizontal="right" vertical="center"/>
    </xf>
    <xf numFmtId="41" fontId="28" fillId="0" borderId="49" xfId="4" applyNumberFormat="1" applyFont="1" applyFill="1" applyBorder="1" applyAlignment="1">
      <alignment horizontal="right" vertical="center"/>
    </xf>
    <xf numFmtId="41" fontId="28" fillId="0" borderId="59" xfId="4" applyNumberFormat="1" applyFont="1" applyFill="1" applyBorder="1" applyAlignment="1">
      <alignment horizontal="right" vertical="center"/>
    </xf>
    <xf numFmtId="41" fontId="28" fillId="0" borderId="61" xfId="4" applyNumberFormat="1" applyFont="1" applyFill="1" applyBorder="1" applyAlignment="1">
      <alignment horizontal="right" vertical="center"/>
    </xf>
    <xf numFmtId="0" fontId="27" fillId="2" borderId="62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vertical="center"/>
    </xf>
    <xf numFmtId="49" fontId="5" fillId="0" borderId="50" xfId="0" applyNumberFormat="1" applyFont="1" applyFill="1" applyBorder="1" applyAlignment="1" applyProtection="1">
      <alignment vertical="center" wrapText="1"/>
      <protection locked="0"/>
    </xf>
    <xf numFmtId="49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50" xfId="0" applyNumberFormat="1" applyFont="1" applyFill="1" applyBorder="1" applyAlignment="1" applyProtection="1">
      <alignment horizontal="center" vertical="top" wrapText="1"/>
      <protection locked="0"/>
    </xf>
    <xf numFmtId="0" fontId="27" fillId="2" borderId="13" xfId="5" applyFont="1" applyFill="1" applyBorder="1" applyAlignment="1">
      <alignment horizontal="center" vertical="center" wrapText="1"/>
    </xf>
    <xf numFmtId="0" fontId="28" fillId="0" borderId="16" xfId="5" applyFont="1" applyFill="1" applyBorder="1" applyAlignment="1">
      <alignment horizontal="right" vertical="center"/>
    </xf>
    <xf numFmtId="182" fontId="28" fillId="0" borderId="16" xfId="5" applyNumberFormat="1" applyFont="1" applyFill="1" applyBorder="1" applyAlignment="1">
      <alignment horizontal="right" vertical="center"/>
    </xf>
    <xf numFmtId="185" fontId="28" fillId="0" borderId="16" xfId="5" applyNumberFormat="1" applyFont="1" applyFill="1" applyBorder="1" applyAlignment="1">
      <alignment horizontal="right" vertical="center"/>
    </xf>
    <xf numFmtId="182" fontId="13" fillId="0" borderId="16" xfId="5" applyNumberFormat="1" applyFont="1" applyFill="1" applyBorder="1" applyAlignment="1">
      <alignment horizontal="right" vertical="center"/>
    </xf>
    <xf numFmtId="0" fontId="13" fillId="2" borderId="13" xfId="3" applyFont="1" applyFill="1" applyBorder="1" applyAlignment="1">
      <alignment horizontal="center" vertical="center" wrapText="1"/>
    </xf>
    <xf numFmtId="188" fontId="16" fillId="0" borderId="16" xfId="5" applyNumberFormat="1" applyFont="1" applyFill="1" applyBorder="1" applyAlignment="1">
      <alignment horizontal="right" vertical="center"/>
    </xf>
    <xf numFmtId="0" fontId="13" fillId="0" borderId="16" xfId="5" applyFont="1" applyFill="1" applyBorder="1" applyAlignment="1">
      <alignment horizontal="center" vertical="center"/>
    </xf>
    <xf numFmtId="0" fontId="19" fillId="0" borderId="16" xfId="5" applyFont="1" applyFill="1" applyBorder="1" applyAlignment="1">
      <alignment vertical="center"/>
    </xf>
    <xf numFmtId="19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10" fontId="28" fillId="0" borderId="16" xfId="1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49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12" fillId="2" borderId="1" xfId="5" applyFont="1" applyFill="1" applyBorder="1" applyAlignment="1">
      <alignment horizontal="center" vertical="center" wrapText="1"/>
    </xf>
    <xf numFmtId="0" fontId="12" fillId="2" borderId="29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1" fillId="2" borderId="13" xfId="5" applyFont="1" applyFill="1" applyBorder="1" applyAlignment="1">
      <alignment horizontal="center" vertical="center" wrapText="1"/>
    </xf>
    <xf numFmtId="0" fontId="27" fillId="2" borderId="12" xfId="3" applyFont="1" applyFill="1" applyBorder="1" applyAlignment="1">
      <alignment horizontal="center" vertical="center" wrapText="1"/>
    </xf>
    <xf numFmtId="0" fontId="27" fillId="2" borderId="37" xfId="3" applyFont="1" applyFill="1" applyBorder="1" applyAlignment="1">
      <alignment horizontal="center" vertical="center" wrapText="1"/>
    </xf>
    <xf numFmtId="0" fontId="27" fillId="2" borderId="12" xfId="5" applyFont="1" applyFill="1" applyBorder="1" applyAlignment="1">
      <alignment horizontal="center" vertical="center" wrapText="1"/>
    </xf>
    <xf numFmtId="0" fontId="9" fillId="0" borderId="7" xfId="5" applyFont="1" applyFill="1" applyBorder="1" applyAlignment="1">
      <alignment horizontal="center" vertical="center"/>
    </xf>
    <xf numFmtId="0" fontId="9" fillId="0" borderId="27" xfId="5" applyFont="1" applyFill="1" applyBorder="1" applyAlignment="1">
      <alignment horizontal="center" vertical="center"/>
    </xf>
    <xf numFmtId="0" fontId="20" fillId="0" borderId="7" xfId="5" applyFont="1" applyFill="1" applyBorder="1" applyAlignment="1">
      <alignment horizontal="center" vertical="center"/>
    </xf>
    <xf numFmtId="0" fontId="26" fillId="0" borderId="7" xfId="5" applyFont="1" applyFill="1" applyBorder="1" applyAlignment="1">
      <alignment horizontal="center" vertical="center"/>
    </xf>
    <xf numFmtId="0" fontId="27" fillId="2" borderId="10" xfId="5" applyFont="1" applyFill="1" applyBorder="1" applyAlignment="1">
      <alignment horizontal="center" vertical="center" wrapText="1"/>
    </xf>
    <xf numFmtId="0" fontId="11" fillId="2" borderId="12" xfId="5" applyFont="1" applyFill="1" applyBorder="1" applyAlignment="1">
      <alignment horizontal="center" vertical="center" wrapText="1"/>
    </xf>
    <xf numFmtId="0" fontId="11" fillId="2" borderId="30" xfId="5" applyFont="1" applyFill="1" applyBorder="1" applyAlignment="1">
      <alignment horizontal="center" vertical="center" wrapText="1"/>
    </xf>
    <xf numFmtId="0" fontId="10" fillId="2" borderId="10" xfId="5" applyFont="1" applyFill="1" applyBorder="1" applyAlignment="1">
      <alignment horizontal="center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 wrapText="1"/>
    </xf>
    <xf numFmtId="0" fontId="11" fillId="2" borderId="10" xfId="5" applyFont="1" applyFill="1" applyBorder="1" applyAlignment="1">
      <alignment horizontal="center" vertical="center" wrapText="1"/>
    </xf>
    <xf numFmtId="0" fontId="11" fillId="2" borderId="37" xfId="5" applyFont="1" applyFill="1" applyBorder="1" applyAlignment="1">
      <alignment horizontal="center" vertical="center" wrapText="1"/>
    </xf>
    <xf numFmtId="0" fontId="27" fillId="2" borderId="1" xfId="5" applyFont="1" applyFill="1" applyBorder="1" applyAlignment="1">
      <alignment horizontal="center" vertical="center" wrapText="1"/>
    </xf>
    <xf numFmtId="0" fontId="27" fillId="2" borderId="70" xfId="5" applyFont="1" applyFill="1" applyBorder="1" applyAlignment="1">
      <alignment horizontal="center" vertical="center" wrapText="1"/>
    </xf>
    <xf numFmtId="0" fontId="27" fillId="2" borderId="69" xfId="5" applyFont="1" applyFill="1" applyBorder="1" applyAlignment="1">
      <alignment horizontal="center" vertical="center" wrapText="1"/>
    </xf>
    <xf numFmtId="0" fontId="11" fillId="2" borderId="22" xfId="5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9" xfId="5" applyFont="1" applyFill="1" applyBorder="1" applyAlignment="1">
      <alignment horizontal="center" vertical="center"/>
    </xf>
    <xf numFmtId="0" fontId="27" fillId="2" borderId="22" xfId="5" applyFont="1" applyFill="1" applyBorder="1" applyAlignment="1">
      <alignment horizontal="center" vertical="center" wrapText="1"/>
    </xf>
    <xf numFmtId="0" fontId="27" fillId="2" borderId="13" xfId="5" applyFont="1" applyFill="1" applyBorder="1" applyAlignment="1">
      <alignment horizontal="center" vertical="center" wrapText="1"/>
    </xf>
    <xf numFmtId="0" fontId="8" fillId="0" borderId="15" xfId="5" applyFill="1" applyBorder="1">
      <alignment vertical="center"/>
    </xf>
    <xf numFmtId="0" fontId="8" fillId="0" borderId="11" xfId="5" applyFill="1" applyBorder="1">
      <alignment vertical="center"/>
    </xf>
    <xf numFmtId="0" fontId="13" fillId="0" borderId="52" xfId="5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27" fillId="3" borderId="10" xfId="5" applyFont="1" applyFill="1" applyBorder="1" applyAlignment="1">
      <alignment horizontal="center" vertical="center" wrapText="1"/>
    </xf>
    <xf numFmtId="0" fontId="13" fillId="2" borderId="12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1" fillId="3" borderId="10" xfId="5" applyFont="1" applyFill="1" applyBorder="1" applyAlignment="1">
      <alignment horizontal="center" vertical="center" wrapText="1"/>
    </xf>
    <xf numFmtId="0" fontId="10" fillId="3" borderId="10" xfId="5" applyFont="1" applyFill="1" applyBorder="1" applyAlignment="1">
      <alignment horizontal="center" vertical="center" wrapText="1"/>
    </xf>
    <xf numFmtId="0" fontId="12" fillId="3" borderId="12" xfId="5" applyFont="1" applyFill="1" applyBorder="1" applyAlignment="1">
      <alignment horizontal="center" vertical="center" wrapText="1"/>
    </xf>
    <xf numFmtId="0" fontId="12" fillId="3" borderId="3" xfId="5" applyFont="1" applyFill="1" applyBorder="1" applyAlignment="1">
      <alignment horizontal="center" vertical="center"/>
    </xf>
    <xf numFmtId="0" fontId="12" fillId="3" borderId="29" xfId="5" applyFont="1" applyFill="1" applyBorder="1" applyAlignment="1">
      <alignment horizontal="center" vertical="center" wrapText="1"/>
    </xf>
    <xf numFmtId="0" fontId="11" fillId="3" borderId="42" xfId="5" applyFont="1" applyFill="1" applyBorder="1" applyAlignment="1">
      <alignment horizontal="center" vertical="center"/>
    </xf>
    <xf numFmtId="0" fontId="11" fillId="3" borderId="41" xfId="5" applyFont="1" applyFill="1" applyBorder="1" applyAlignment="1">
      <alignment horizontal="center" vertical="center" wrapText="1"/>
    </xf>
    <xf numFmtId="0" fontId="8" fillId="3" borderId="12" xfId="5" applyFill="1" applyBorder="1">
      <alignment vertical="center"/>
    </xf>
    <xf numFmtId="0" fontId="8" fillId="3" borderId="3" xfId="5" applyFill="1" applyBorder="1">
      <alignment vertical="center"/>
    </xf>
    <xf numFmtId="0" fontId="8" fillId="3" borderId="29" xfId="5" applyFill="1" applyBorder="1">
      <alignment vertical="center"/>
    </xf>
    <xf numFmtId="0" fontId="8" fillId="3" borderId="42" xfId="5" applyFill="1" applyBorder="1">
      <alignment vertical="center"/>
    </xf>
    <xf numFmtId="0" fontId="30" fillId="3" borderId="10" xfId="5" applyFont="1" applyFill="1" applyBorder="1">
      <alignment vertical="center"/>
    </xf>
    <xf numFmtId="0" fontId="23" fillId="3" borderId="10" xfId="6" applyFont="1" applyFill="1" applyBorder="1" applyAlignment="1">
      <alignment horizontal="center" vertical="center" wrapText="1"/>
    </xf>
    <xf numFmtId="0" fontId="24" fillId="3" borderId="25" xfId="5" applyFont="1" applyFill="1" applyBorder="1" applyAlignment="1">
      <alignment horizontal="center" vertical="center"/>
    </xf>
    <xf numFmtId="0" fontId="12" fillId="3" borderId="43" xfId="5" applyFont="1" applyFill="1" applyBorder="1" applyAlignment="1">
      <alignment horizontal="left" vertical="center"/>
    </xf>
    <xf numFmtId="0" fontId="12" fillId="3" borderId="44" xfId="5" applyFont="1" applyFill="1" applyBorder="1" applyAlignment="1">
      <alignment horizontal="left" vertical="center"/>
    </xf>
    <xf numFmtId="0" fontId="8" fillId="3" borderId="45" xfId="5" applyFill="1" applyBorder="1">
      <alignment vertical="center"/>
    </xf>
    <xf numFmtId="0" fontId="8" fillId="3" borderId="46" xfId="5" applyFill="1" applyBorder="1">
      <alignment vertical="center"/>
    </xf>
    <xf numFmtId="0" fontId="9" fillId="0" borderId="28" xfId="5" applyFont="1" applyFill="1" applyBorder="1" applyAlignment="1">
      <alignment horizontal="center" vertical="center"/>
    </xf>
    <xf numFmtId="0" fontId="11" fillId="3" borderId="37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8" fillId="3" borderId="37" xfId="5" applyFill="1" applyBorder="1" applyAlignment="1">
      <alignment horizontal="center" vertical="center"/>
    </xf>
    <xf numFmtId="0" fontId="8" fillId="3" borderId="41" xfId="5" applyFill="1" applyBorder="1" applyAlignment="1">
      <alignment horizontal="center" vertical="center"/>
    </xf>
    <xf numFmtId="0" fontId="11" fillId="3" borderId="26" xfId="5" applyFont="1" applyFill="1" applyBorder="1" applyAlignment="1">
      <alignment horizontal="center" vertical="center"/>
    </xf>
    <xf numFmtId="0" fontId="11" fillId="3" borderId="48" xfId="5" applyFont="1" applyFill="1" applyBorder="1" applyAlignment="1">
      <alignment horizontal="center" vertical="center"/>
    </xf>
    <xf numFmtId="0" fontId="27" fillId="3" borderId="25" xfId="5" applyFont="1" applyFill="1" applyBorder="1" applyAlignment="1">
      <alignment horizontal="center" vertical="center"/>
    </xf>
    <xf numFmtId="0" fontId="13" fillId="3" borderId="25" xfId="5" applyFont="1" applyFill="1" applyBorder="1" applyAlignment="1">
      <alignment horizontal="center" vertical="center"/>
    </xf>
    <xf numFmtId="0" fontId="11" fillId="3" borderId="25" xfId="5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27" fillId="2" borderId="64" xfId="0" applyFont="1" applyFill="1" applyBorder="1" applyAlignment="1">
      <alignment horizontal="center" vertical="center" wrapText="1"/>
    </xf>
    <xf numFmtId="0" fontId="27" fillId="2" borderId="65" xfId="0" applyFont="1" applyFill="1" applyBorder="1" applyAlignment="1">
      <alignment horizontal="center" vertical="center" wrapText="1"/>
    </xf>
    <xf numFmtId="0" fontId="27" fillId="2" borderId="60" xfId="0" applyFont="1" applyFill="1" applyBorder="1" applyAlignment="1">
      <alignment horizontal="center" vertical="center" wrapText="1"/>
    </xf>
    <xf numFmtId="0" fontId="27" fillId="2" borderId="55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56" xfId="0" applyFont="1" applyFill="1" applyBorder="1" applyAlignment="1">
      <alignment horizontal="center" vertical="center" wrapText="1"/>
    </xf>
    <xf numFmtId="0" fontId="27" fillId="2" borderId="57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</cellXfs>
  <cellStyles count="8">
    <cellStyle name="一般" xfId="0" builtinId="0"/>
    <cellStyle name="一般 2" xfId="3" xr:uid="{00000000-0005-0000-0000-000001000000}"/>
    <cellStyle name="一般 3" xfId="5" xr:uid="{00000000-0005-0000-0000-000002000000}"/>
    <cellStyle name="千分位" xfId="1" builtinId="3"/>
    <cellStyle name="千分位 2" xfId="7" xr:uid="{00000000-0005-0000-0000-000004000000}"/>
    <cellStyle name="千分位 4" xfId="4" xr:uid="{00000000-0005-0000-0000-000005000000}"/>
    <cellStyle name="百分比" xfId="2" builtinId="5"/>
    <cellStyle name="超連結 2" xfId="6" xr:uid="{00000000-0005-0000-0000-000007000000}"/>
  </cellStyles>
  <dxfs count="1">
    <dxf>
      <fill>
        <patternFill patternType="solid">
          <fgColor rgb="FFB7DEE8"/>
          <bgColor rgb="FFB7DEE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25"/>
  <sheetViews>
    <sheetView tabSelected="1" view="pageBreakPreview" zoomScaleNormal="70" zoomScaleSheetLayoutView="100" workbookViewId="0">
      <selection activeCell="A19" sqref="A19:C19"/>
    </sheetView>
  </sheetViews>
  <sheetFormatPr defaultColWidth="8.875" defaultRowHeight="15.75"/>
  <cols>
    <col min="1" max="1" width="6.875" style="9" customWidth="1"/>
    <col min="2" max="2" width="37" style="2" customWidth="1"/>
    <col min="3" max="3" width="55.875" style="2" customWidth="1"/>
    <col min="4" max="4" width="9.25" style="2" customWidth="1"/>
    <col min="5" max="5" width="21.625" style="2" customWidth="1"/>
    <col min="6" max="6" width="18" style="2" customWidth="1"/>
    <col min="7" max="7" width="14.125" style="2" customWidth="1"/>
    <col min="8" max="8" width="14.75" style="2" customWidth="1"/>
    <col min="9" max="9" width="35" style="2" customWidth="1"/>
    <col min="10" max="10" width="21.75" style="2" customWidth="1"/>
    <col min="11" max="11" width="17.5" style="2" customWidth="1"/>
    <col min="12" max="12" width="24.875" style="2" customWidth="1"/>
    <col min="13" max="15" width="23.375" style="2" customWidth="1"/>
    <col min="16" max="16" width="8.875" style="2" customWidth="1"/>
    <col min="17" max="16384" width="8.875" style="2"/>
  </cols>
  <sheetData>
    <row r="1" spans="1:10" ht="31.5" customHeight="1">
      <c r="A1" s="239" t="s">
        <v>211</v>
      </c>
      <c r="B1" s="239"/>
      <c r="C1" s="239"/>
      <c r="D1" s="239"/>
      <c r="E1" s="239"/>
      <c r="F1" s="1"/>
      <c r="G1" s="1"/>
      <c r="H1" s="1"/>
      <c r="I1" s="1"/>
      <c r="J1" s="1"/>
    </row>
    <row r="2" spans="1:10" ht="30" customHeight="1">
      <c r="A2" s="3" t="s">
        <v>29</v>
      </c>
      <c r="B2" s="4"/>
      <c r="C2" s="5"/>
      <c r="D2" s="6"/>
      <c r="E2" s="10" t="s">
        <v>202</v>
      </c>
      <c r="F2" s="7"/>
      <c r="G2" s="7"/>
      <c r="H2" s="7"/>
      <c r="I2" s="7"/>
      <c r="J2" s="8"/>
    </row>
    <row r="3" spans="1:10" ht="20.25" customHeight="1">
      <c r="A3" s="240" t="s">
        <v>0</v>
      </c>
      <c r="B3" s="240" t="s">
        <v>1</v>
      </c>
      <c r="C3" s="240" t="s">
        <v>2</v>
      </c>
      <c r="D3" s="240" t="s">
        <v>3</v>
      </c>
      <c r="E3" s="240" t="s">
        <v>4</v>
      </c>
    </row>
    <row r="4" spans="1:10" ht="27.75" customHeight="1">
      <c r="A4" s="241"/>
      <c r="B4" s="241"/>
      <c r="C4" s="241"/>
      <c r="D4" s="241"/>
      <c r="E4" s="241"/>
    </row>
    <row r="5" spans="1:10" customFormat="1" ht="36" customHeight="1">
      <c r="A5" s="178" t="s">
        <v>128</v>
      </c>
      <c r="B5" s="236" t="s">
        <v>6</v>
      </c>
      <c r="C5" s="11" t="s">
        <v>7</v>
      </c>
      <c r="D5" s="236" t="s">
        <v>209</v>
      </c>
      <c r="E5" s="171"/>
      <c r="F5" s="14"/>
      <c r="G5" s="15"/>
      <c r="H5" s="15"/>
      <c r="I5" s="16"/>
      <c r="J5" s="17"/>
    </row>
    <row r="6" spans="1:10" customFormat="1" ht="35.25" customHeight="1">
      <c r="A6" s="179" t="s">
        <v>129</v>
      </c>
      <c r="B6" s="238"/>
      <c r="C6" s="11" t="s">
        <v>8</v>
      </c>
      <c r="D6" s="238"/>
      <c r="E6" s="171"/>
      <c r="F6" s="14"/>
      <c r="G6" s="15"/>
      <c r="H6" s="15"/>
      <c r="I6" s="18"/>
      <c r="J6" s="17"/>
    </row>
    <row r="7" spans="1:10" customFormat="1" ht="36" customHeight="1">
      <c r="A7" s="178" t="s">
        <v>212</v>
      </c>
      <c r="B7" s="234" t="s">
        <v>9</v>
      </c>
      <c r="C7" s="11" t="s">
        <v>10</v>
      </c>
      <c r="D7" s="234" t="s">
        <v>208</v>
      </c>
      <c r="E7" s="171"/>
      <c r="F7" s="14"/>
      <c r="G7" s="15"/>
      <c r="H7" s="15"/>
      <c r="I7" s="18"/>
      <c r="J7" s="17"/>
    </row>
    <row r="8" spans="1:10" customFormat="1" ht="36" customHeight="1">
      <c r="A8" s="178" t="s">
        <v>213</v>
      </c>
      <c r="B8" s="170" t="s">
        <v>11</v>
      </c>
      <c r="C8" s="11" t="s">
        <v>12</v>
      </c>
      <c r="D8" s="170" t="s">
        <v>13</v>
      </c>
      <c r="E8" s="171"/>
      <c r="F8" s="14"/>
      <c r="G8" s="15"/>
      <c r="H8" s="15"/>
      <c r="I8" s="18"/>
      <c r="J8" s="17"/>
    </row>
    <row r="9" spans="1:10" customFormat="1" ht="36" customHeight="1">
      <c r="A9" s="179" t="s">
        <v>214</v>
      </c>
      <c r="B9" s="236" t="s">
        <v>14</v>
      </c>
      <c r="C9" s="11" t="s">
        <v>15</v>
      </c>
      <c r="D9" s="236" t="s">
        <v>16</v>
      </c>
      <c r="E9" s="171"/>
      <c r="F9" s="14"/>
      <c r="G9" s="15"/>
      <c r="H9" s="15"/>
      <c r="I9" s="18"/>
      <c r="J9" s="17"/>
    </row>
    <row r="10" spans="1:10" customFormat="1" ht="36" customHeight="1">
      <c r="A10" s="178" t="s">
        <v>215</v>
      </c>
      <c r="B10" s="237"/>
      <c r="C10" s="11" t="s">
        <v>17</v>
      </c>
      <c r="D10" s="237"/>
      <c r="E10" s="171"/>
      <c r="F10" s="14"/>
      <c r="G10" s="15"/>
      <c r="H10" s="15"/>
      <c r="I10" s="18"/>
      <c r="J10" s="17"/>
    </row>
    <row r="11" spans="1:10" customFormat="1" ht="36" customHeight="1">
      <c r="A11" s="179" t="s">
        <v>216</v>
      </c>
      <c r="B11" s="236" t="s">
        <v>18</v>
      </c>
      <c r="C11" s="11" t="s">
        <v>19</v>
      </c>
      <c r="D11" s="236" t="s">
        <v>16</v>
      </c>
      <c r="E11" s="171"/>
      <c r="F11" s="14"/>
      <c r="G11" s="15"/>
      <c r="H11" s="15"/>
      <c r="I11" s="18"/>
      <c r="J11" s="17"/>
    </row>
    <row r="12" spans="1:10" customFormat="1" ht="36" customHeight="1">
      <c r="A12" s="217" t="s">
        <v>217</v>
      </c>
      <c r="B12" s="246"/>
      <c r="C12" s="11" t="s">
        <v>20</v>
      </c>
      <c r="D12" s="237"/>
      <c r="E12" s="171"/>
      <c r="F12" s="14"/>
      <c r="G12" s="15"/>
      <c r="H12" s="15"/>
      <c r="I12" s="18"/>
      <c r="J12" s="17"/>
    </row>
    <row r="13" spans="1:10" customFormat="1" ht="36" customHeight="1">
      <c r="A13" s="217" t="s">
        <v>218</v>
      </c>
      <c r="B13" s="235" t="s">
        <v>21</v>
      </c>
      <c r="C13" s="12" t="s">
        <v>22</v>
      </c>
      <c r="D13" s="13" t="s">
        <v>13</v>
      </c>
      <c r="E13" s="171"/>
      <c r="F13" s="14"/>
      <c r="G13" s="15"/>
      <c r="H13" s="15"/>
      <c r="I13" s="18"/>
      <c r="J13" s="17"/>
    </row>
    <row r="14" spans="1:10" customFormat="1" ht="36" customHeight="1">
      <c r="A14" s="179" t="s">
        <v>219</v>
      </c>
      <c r="B14" s="236" t="s">
        <v>23</v>
      </c>
      <c r="C14" s="11" t="s">
        <v>24</v>
      </c>
      <c r="D14" s="244">
        <v>3</v>
      </c>
      <c r="E14" s="171"/>
      <c r="F14" s="14"/>
      <c r="G14" s="15"/>
      <c r="H14" s="15"/>
      <c r="I14" s="16"/>
      <c r="J14" s="17"/>
    </row>
    <row r="15" spans="1:10" customFormat="1" ht="36" customHeight="1">
      <c r="A15" s="179" t="s">
        <v>220</v>
      </c>
      <c r="B15" s="237"/>
      <c r="C15" s="11" t="s">
        <v>25</v>
      </c>
      <c r="D15" s="247"/>
      <c r="E15" s="171"/>
      <c r="F15" s="14"/>
      <c r="G15" s="15"/>
      <c r="H15" s="15"/>
      <c r="I15" s="18"/>
      <c r="J15" s="17"/>
    </row>
    <row r="16" spans="1:10" customFormat="1" ht="36" customHeight="1">
      <c r="A16" s="178" t="s">
        <v>221</v>
      </c>
      <c r="B16" s="236" t="s">
        <v>26</v>
      </c>
      <c r="C16" s="11" t="s">
        <v>27</v>
      </c>
      <c r="D16" s="244">
        <v>3</v>
      </c>
      <c r="E16" s="171"/>
      <c r="F16" s="14"/>
      <c r="G16" s="15"/>
      <c r="H16" s="15"/>
      <c r="I16" s="16"/>
      <c r="J16" s="17"/>
    </row>
    <row r="17" spans="1:63" customFormat="1" ht="36" customHeight="1">
      <c r="A17" s="179" t="s">
        <v>222</v>
      </c>
      <c r="B17" s="238"/>
      <c r="C17" s="12" t="s">
        <v>28</v>
      </c>
      <c r="D17" s="245"/>
      <c r="E17" s="177"/>
      <c r="F17" s="14"/>
      <c r="G17" s="15"/>
      <c r="H17" s="15"/>
      <c r="I17" s="16"/>
      <c r="J17" s="17"/>
    </row>
    <row r="18" spans="1:63" customFormat="1" ht="36" customHeight="1">
      <c r="A18" s="217" t="s">
        <v>223</v>
      </c>
      <c r="B18" s="218" t="s">
        <v>203</v>
      </c>
      <c r="C18" s="219" t="s">
        <v>204</v>
      </c>
      <c r="D18" s="193">
        <v>2</v>
      </c>
      <c r="E18" s="193"/>
      <c r="F18" s="15"/>
      <c r="G18" s="15"/>
      <c r="H18" s="15"/>
      <c r="I18" s="16"/>
      <c r="J18" s="17"/>
    </row>
    <row r="19" spans="1:63" ht="15.75" customHeight="1">
      <c r="A19" s="242" t="s">
        <v>127</v>
      </c>
      <c r="B19" s="243"/>
      <c r="C19" s="243"/>
      <c r="D19" s="220" t="s">
        <v>210</v>
      </c>
      <c r="E19" s="193"/>
      <c r="F19" s="19"/>
      <c r="G19" s="19"/>
      <c r="H19" s="19"/>
      <c r="I19" s="19"/>
      <c r="J19" s="19"/>
    </row>
    <row r="20" spans="1:63" ht="15.75" customHeight="1">
      <c r="D20" s="180"/>
    </row>
    <row r="25" spans="1:63">
      <c r="BK25" s="2" t="s">
        <v>193</v>
      </c>
    </row>
  </sheetData>
  <mergeCells count="17">
    <mergeCell ref="A19:C19"/>
    <mergeCell ref="B16:B17"/>
    <mergeCell ref="D16:D17"/>
    <mergeCell ref="B11:B12"/>
    <mergeCell ref="D11:D12"/>
    <mergeCell ref="B14:B15"/>
    <mergeCell ref="D14:D15"/>
    <mergeCell ref="B9:B10"/>
    <mergeCell ref="D9:D10"/>
    <mergeCell ref="B5:B6"/>
    <mergeCell ref="D5:D6"/>
    <mergeCell ref="A1:E1"/>
    <mergeCell ref="A3:A4"/>
    <mergeCell ref="B3:B4"/>
    <mergeCell ref="C3:C4"/>
    <mergeCell ref="D3:D4"/>
    <mergeCell ref="E3:E4"/>
  </mergeCells>
  <phoneticPr fontId="2" type="noConversion"/>
  <printOptions horizontalCentered="1"/>
  <pageMargins left="0.70866141732283516" right="0.70866141732283516" top="0.74803149606299213" bottom="0.74803149606299213" header="0.31496062992126012" footer="0.31496062992126012"/>
  <pageSetup paperSize="9" scale="63" fitToWidth="0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Q103"/>
  <sheetViews>
    <sheetView view="pageBreakPreview" zoomScaleNormal="100" zoomScaleSheetLayoutView="100" workbookViewId="0">
      <selection activeCell="CC19" sqref="CC19:CC21"/>
    </sheetView>
  </sheetViews>
  <sheetFormatPr defaultColWidth="8.875" defaultRowHeight="16.5"/>
  <cols>
    <col min="1" max="2" width="5.75" style="108" customWidth="1"/>
    <col min="3" max="8" width="6.875" style="27" hidden="1" customWidth="1"/>
    <col min="9" max="9" width="7.625" style="112" hidden="1" customWidth="1"/>
    <col min="10" max="10" width="6.5" style="112" hidden="1" customWidth="1"/>
    <col min="11" max="46" width="5.625" style="27" hidden="1" customWidth="1"/>
    <col min="47" max="48" width="9.75" style="27" hidden="1" customWidth="1"/>
    <col min="49" max="56" width="5.625" style="27" hidden="1" customWidth="1"/>
    <col min="57" max="58" width="5.625" style="66" customWidth="1"/>
    <col min="59" max="59" width="5.625" style="228" customWidth="1"/>
    <col min="60" max="67" width="5.125" style="112" customWidth="1"/>
    <col min="68" max="69" width="15" style="127" customWidth="1"/>
    <col min="70" max="81" width="5.25" style="69" customWidth="1"/>
    <col min="82" max="87" width="7.875" style="70" customWidth="1"/>
    <col min="88" max="93" width="7.875" style="27" customWidth="1"/>
    <col min="96" max="16384" width="8.875" style="27"/>
  </cols>
  <sheetData>
    <row r="1" spans="1:93" ht="18.75" customHeight="1">
      <c r="A1" s="255" t="s">
        <v>30</v>
      </c>
      <c r="B1" s="255"/>
      <c r="C1" s="257" t="s">
        <v>63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6" t="s">
        <v>119</v>
      </c>
      <c r="BF1" s="304"/>
      <c r="BG1" s="304"/>
      <c r="BH1" s="256" t="s">
        <v>206</v>
      </c>
      <c r="BI1" s="256"/>
      <c r="BJ1" s="256"/>
      <c r="BK1" s="256"/>
      <c r="BL1" s="256"/>
      <c r="BM1" s="256"/>
      <c r="BN1" s="256"/>
      <c r="BO1" s="256"/>
      <c r="BP1" s="258" t="s">
        <v>120</v>
      </c>
      <c r="BQ1" s="258"/>
      <c r="BR1" s="255" t="s">
        <v>121</v>
      </c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 t="s">
        <v>122</v>
      </c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6"/>
    </row>
    <row r="2" spans="1:93" ht="16.149999999999999" customHeight="1">
      <c r="A2" s="262" t="s">
        <v>31</v>
      </c>
      <c r="B2" s="262"/>
      <c r="C2" s="263" t="s">
        <v>64</v>
      </c>
      <c r="D2" s="263"/>
      <c r="E2" s="263"/>
      <c r="F2" s="263"/>
      <c r="G2" s="263"/>
      <c r="H2" s="263"/>
      <c r="I2" s="28"/>
      <c r="J2" s="28"/>
      <c r="K2" s="264" t="s">
        <v>65</v>
      </c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48" t="s">
        <v>66</v>
      </c>
      <c r="Z2" s="248"/>
      <c r="AA2" s="248"/>
      <c r="AB2" s="248"/>
      <c r="AC2" s="248"/>
      <c r="AD2" s="248"/>
      <c r="AE2" s="248"/>
      <c r="AF2" s="248"/>
      <c r="AG2" s="248" t="s">
        <v>67</v>
      </c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9" t="s">
        <v>68</v>
      </c>
      <c r="AV2" s="249"/>
      <c r="AW2" s="261" t="s">
        <v>69</v>
      </c>
      <c r="AX2" s="261"/>
      <c r="AY2" s="250" t="s">
        <v>70</v>
      </c>
      <c r="AZ2" s="250"/>
      <c r="BA2" s="250" t="s">
        <v>71</v>
      </c>
      <c r="BB2" s="250"/>
      <c r="BC2" s="251" t="s">
        <v>72</v>
      </c>
      <c r="BD2" s="251"/>
      <c r="BE2" s="252" t="s">
        <v>73</v>
      </c>
      <c r="BF2" s="252"/>
      <c r="BG2" s="252"/>
      <c r="BH2" s="259"/>
      <c r="BI2" s="259"/>
      <c r="BJ2" s="259"/>
      <c r="BK2" s="259"/>
      <c r="BL2" s="259"/>
      <c r="BM2" s="259"/>
      <c r="BN2" s="259"/>
      <c r="BO2" s="259"/>
      <c r="BP2" s="259" t="s">
        <v>74</v>
      </c>
      <c r="BQ2" s="259"/>
      <c r="BR2" s="260" t="s">
        <v>75</v>
      </c>
      <c r="BS2" s="260"/>
      <c r="BT2" s="260"/>
      <c r="BU2" s="260"/>
      <c r="BV2" s="260"/>
      <c r="BW2" s="260"/>
      <c r="BX2" s="251" t="s">
        <v>76</v>
      </c>
      <c r="BY2" s="251"/>
      <c r="BZ2" s="251"/>
      <c r="CA2" s="251"/>
      <c r="CB2" s="251"/>
      <c r="CC2" s="251"/>
      <c r="CD2" s="265" t="s">
        <v>77</v>
      </c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6"/>
    </row>
    <row r="3" spans="1:93" ht="16.149999999999999" customHeight="1">
      <c r="A3" s="262"/>
      <c r="B3" s="262"/>
      <c r="C3" s="29"/>
      <c r="D3" s="30"/>
      <c r="E3" s="31"/>
      <c r="F3" s="30"/>
      <c r="G3" s="31"/>
      <c r="H3" s="30"/>
      <c r="I3" s="248" t="s">
        <v>5</v>
      </c>
      <c r="J3" s="248"/>
      <c r="K3" s="248" t="s">
        <v>78</v>
      </c>
      <c r="L3" s="248"/>
      <c r="M3" s="248" t="s">
        <v>79</v>
      </c>
      <c r="N3" s="248"/>
      <c r="O3" s="248" t="s">
        <v>80</v>
      </c>
      <c r="P3" s="248"/>
      <c r="Q3" s="248" t="s">
        <v>81</v>
      </c>
      <c r="R3" s="248"/>
      <c r="S3" s="248" t="s">
        <v>82</v>
      </c>
      <c r="T3" s="248"/>
      <c r="U3" s="248" t="s">
        <v>83</v>
      </c>
      <c r="V3" s="248"/>
      <c r="W3" s="248" t="s">
        <v>84</v>
      </c>
      <c r="X3" s="248"/>
      <c r="Y3" s="248" t="s">
        <v>85</v>
      </c>
      <c r="Z3" s="248"/>
      <c r="AA3" s="248" t="s">
        <v>86</v>
      </c>
      <c r="AB3" s="248"/>
      <c r="AC3" s="248" t="s">
        <v>87</v>
      </c>
      <c r="AD3" s="248"/>
      <c r="AE3" s="248" t="s">
        <v>88</v>
      </c>
      <c r="AF3" s="248"/>
      <c r="AG3" s="248" t="s">
        <v>89</v>
      </c>
      <c r="AH3" s="248"/>
      <c r="AI3" s="248"/>
      <c r="AJ3" s="248"/>
      <c r="AK3" s="248" t="s">
        <v>90</v>
      </c>
      <c r="AL3" s="248"/>
      <c r="AM3" s="248"/>
      <c r="AN3" s="248"/>
      <c r="AO3" s="248"/>
      <c r="AP3" s="248"/>
      <c r="AQ3" s="248"/>
      <c r="AR3" s="248"/>
      <c r="AS3" s="248"/>
      <c r="AT3" s="248"/>
      <c r="AU3" s="249"/>
      <c r="AV3" s="249"/>
      <c r="AW3" s="261"/>
      <c r="AX3" s="261"/>
      <c r="AY3" s="250"/>
      <c r="AZ3" s="250"/>
      <c r="BA3" s="250"/>
      <c r="BB3" s="250"/>
      <c r="BC3" s="251"/>
      <c r="BD3" s="251"/>
      <c r="BE3" s="252"/>
      <c r="BF3" s="252"/>
      <c r="BG3" s="253"/>
      <c r="BH3" s="254" t="s">
        <v>91</v>
      </c>
      <c r="BI3" s="267"/>
      <c r="BJ3" s="267" t="s">
        <v>92</v>
      </c>
      <c r="BK3" s="267"/>
      <c r="BL3" s="267" t="s">
        <v>93</v>
      </c>
      <c r="BM3" s="267"/>
      <c r="BN3" s="267" t="s">
        <v>94</v>
      </c>
      <c r="BO3" s="267"/>
      <c r="BP3" s="259"/>
      <c r="BQ3" s="259"/>
      <c r="BR3" s="260" t="s">
        <v>95</v>
      </c>
      <c r="BS3" s="260"/>
      <c r="BT3" s="250" t="s">
        <v>96</v>
      </c>
      <c r="BU3" s="250"/>
      <c r="BV3" s="250" t="s">
        <v>97</v>
      </c>
      <c r="BW3" s="250"/>
      <c r="BX3" s="250" t="s">
        <v>95</v>
      </c>
      <c r="BY3" s="250"/>
      <c r="BZ3" s="250" t="s">
        <v>96</v>
      </c>
      <c r="CA3" s="250"/>
      <c r="CB3" s="251" t="s">
        <v>97</v>
      </c>
      <c r="CC3" s="251"/>
      <c r="CD3" s="260" t="s">
        <v>98</v>
      </c>
      <c r="CE3" s="260"/>
      <c r="CF3" s="260"/>
      <c r="CG3" s="250" t="s">
        <v>99</v>
      </c>
      <c r="CH3" s="250"/>
      <c r="CI3" s="250"/>
      <c r="CJ3" s="250" t="s">
        <v>100</v>
      </c>
      <c r="CK3" s="250"/>
      <c r="CL3" s="250"/>
      <c r="CM3" s="251" t="s">
        <v>101</v>
      </c>
      <c r="CN3" s="251"/>
      <c r="CO3" s="270"/>
    </row>
    <row r="4" spans="1:93" ht="24" customHeight="1">
      <c r="A4" s="262"/>
      <c r="B4" s="262"/>
      <c r="C4" s="32" t="s">
        <v>33</v>
      </c>
      <c r="D4" s="33"/>
      <c r="E4" s="34" t="s">
        <v>34</v>
      </c>
      <c r="F4" s="35"/>
      <c r="G4" s="34" t="s">
        <v>102</v>
      </c>
      <c r="H4" s="33"/>
      <c r="I4" s="248" t="s">
        <v>33</v>
      </c>
      <c r="J4" s="248" t="s">
        <v>34</v>
      </c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 t="s">
        <v>103</v>
      </c>
      <c r="AH4" s="248"/>
      <c r="AI4" s="248" t="s">
        <v>104</v>
      </c>
      <c r="AJ4" s="248"/>
      <c r="AK4" s="248" t="s">
        <v>105</v>
      </c>
      <c r="AL4" s="248"/>
      <c r="AM4" s="248" t="s">
        <v>106</v>
      </c>
      <c r="AN4" s="248"/>
      <c r="AO4" s="248" t="s">
        <v>107</v>
      </c>
      <c r="AP4" s="248"/>
      <c r="AQ4" s="248" t="s">
        <v>108</v>
      </c>
      <c r="AR4" s="248"/>
      <c r="AS4" s="248" t="s">
        <v>102</v>
      </c>
      <c r="AT4" s="248"/>
      <c r="AU4" s="248" t="s">
        <v>33</v>
      </c>
      <c r="AV4" s="249" t="s">
        <v>34</v>
      </c>
      <c r="AW4" s="261"/>
      <c r="AX4" s="261"/>
      <c r="AY4" s="250"/>
      <c r="AZ4" s="250"/>
      <c r="BA4" s="250"/>
      <c r="BB4" s="250"/>
      <c r="BC4" s="251"/>
      <c r="BD4" s="251"/>
      <c r="BE4" s="254" t="s">
        <v>33</v>
      </c>
      <c r="BF4" s="267" t="s">
        <v>34</v>
      </c>
      <c r="BG4" s="273" t="s">
        <v>109</v>
      </c>
      <c r="BH4" s="268"/>
      <c r="BI4" s="269"/>
      <c r="BJ4" s="267"/>
      <c r="BK4" s="267"/>
      <c r="BL4" s="267"/>
      <c r="BM4" s="267"/>
      <c r="BN4" s="267"/>
      <c r="BO4" s="267"/>
      <c r="BP4" s="259"/>
      <c r="BQ4" s="259"/>
      <c r="BR4" s="260"/>
      <c r="BS4" s="260"/>
      <c r="BT4" s="250"/>
      <c r="BU4" s="250"/>
      <c r="BV4" s="250"/>
      <c r="BW4" s="250"/>
      <c r="BX4" s="250"/>
      <c r="BY4" s="250"/>
      <c r="BZ4" s="250"/>
      <c r="CA4" s="250"/>
      <c r="CB4" s="251"/>
      <c r="CC4" s="251"/>
      <c r="CD4" s="260"/>
      <c r="CE4" s="260"/>
      <c r="CF4" s="260"/>
      <c r="CG4" s="250"/>
      <c r="CH4" s="250"/>
      <c r="CI4" s="250"/>
      <c r="CJ4" s="250"/>
      <c r="CK4" s="250"/>
      <c r="CL4" s="250"/>
      <c r="CM4" s="251"/>
      <c r="CN4" s="251"/>
      <c r="CO4" s="251"/>
    </row>
    <row r="5" spans="1:93" ht="25.5">
      <c r="A5" s="262"/>
      <c r="B5" s="262"/>
      <c r="C5" s="36"/>
      <c r="D5" s="37" t="s">
        <v>110</v>
      </c>
      <c r="E5" s="38"/>
      <c r="F5" s="39" t="s">
        <v>110</v>
      </c>
      <c r="G5" s="38"/>
      <c r="H5" s="40" t="s">
        <v>110</v>
      </c>
      <c r="I5" s="248"/>
      <c r="J5" s="248"/>
      <c r="K5" s="41" t="s">
        <v>33</v>
      </c>
      <c r="L5" s="37" t="s">
        <v>34</v>
      </c>
      <c r="M5" s="37" t="s">
        <v>33</v>
      </c>
      <c r="N5" s="37" t="s">
        <v>34</v>
      </c>
      <c r="O5" s="37" t="s">
        <v>33</v>
      </c>
      <c r="P5" s="37" t="s">
        <v>34</v>
      </c>
      <c r="Q5" s="37" t="s">
        <v>33</v>
      </c>
      <c r="R5" s="37" t="s">
        <v>34</v>
      </c>
      <c r="S5" s="37" t="s">
        <v>33</v>
      </c>
      <c r="T5" s="37" t="s">
        <v>34</v>
      </c>
      <c r="U5" s="37" t="s">
        <v>33</v>
      </c>
      <c r="V5" s="37" t="s">
        <v>34</v>
      </c>
      <c r="W5" s="37" t="s">
        <v>33</v>
      </c>
      <c r="X5" s="37" t="s">
        <v>34</v>
      </c>
      <c r="Y5" s="41" t="s">
        <v>33</v>
      </c>
      <c r="Z5" s="37" t="s">
        <v>34</v>
      </c>
      <c r="AA5" s="37" t="s">
        <v>33</v>
      </c>
      <c r="AB5" s="37" t="s">
        <v>34</v>
      </c>
      <c r="AC5" s="37" t="s">
        <v>33</v>
      </c>
      <c r="AD5" s="37" t="s">
        <v>34</v>
      </c>
      <c r="AE5" s="37" t="s">
        <v>33</v>
      </c>
      <c r="AF5" s="37" t="s">
        <v>34</v>
      </c>
      <c r="AG5" s="37" t="s">
        <v>33</v>
      </c>
      <c r="AH5" s="37" t="s">
        <v>34</v>
      </c>
      <c r="AI5" s="37" t="s">
        <v>33</v>
      </c>
      <c r="AJ5" s="37" t="s">
        <v>34</v>
      </c>
      <c r="AK5" s="37" t="s">
        <v>33</v>
      </c>
      <c r="AL5" s="37" t="s">
        <v>34</v>
      </c>
      <c r="AM5" s="37" t="s">
        <v>33</v>
      </c>
      <c r="AN5" s="37" t="s">
        <v>34</v>
      </c>
      <c r="AO5" s="37" t="s">
        <v>33</v>
      </c>
      <c r="AP5" s="37" t="s">
        <v>34</v>
      </c>
      <c r="AQ5" s="37" t="s">
        <v>33</v>
      </c>
      <c r="AR5" s="37" t="s">
        <v>34</v>
      </c>
      <c r="AS5" s="37" t="s">
        <v>33</v>
      </c>
      <c r="AT5" s="42" t="s">
        <v>34</v>
      </c>
      <c r="AU5" s="248"/>
      <c r="AV5" s="249"/>
      <c r="AW5" s="43" t="s">
        <v>33</v>
      </c>
      <c r="AX5" s="44" t="s">
        <v>34</v>
      </c>
      <c r="AY5" s="44" t="s">
        <v>33</v>
      </c>
      <c r="AZ5" s="44" t="s">
        <v>34</v>
      </c>
      <c r="BA5" s="44" t="s">
        <v>33</v>
      </c>
      <c r="BB5" s="44" t="s">
        <v>34</v>
      </c>
      <c r="BC5" s="44" t="s">
        <v>33</v>
      </c>
      <c r="BD5" s="45" t="s">
        <v>34</v>
      </c>
      <c r="BE5" s="254"/>
      <c r="BF5" s="267"/>
      <c r="BG5" s="274"/>
      <c r="BH5" s="128" t="s">
        <v>33</v>
      </c>
      <c r="BI5" s="128" t="s">
        <v>34</v>
      </c>
      <c r="BJ5" s="129" t="s">
        <v>33</v>
      </c>
      <c r="BK5" s="128" t="s">
        <v>34</v>
      </c>
      <c r="BL5" s="129" t="s">
        <v>33</v>
      </c>
      <c r="BM5" s="128" t="s">
        <v>34</v>
      </c>
      <c r="BN5" s="129" t="s">
        <v>33</v>
      </c>
      <c r="BO5" s="128" t="s">
        <v>34</v>
      </c>
      <c r="BP5" s="113" t="s">
        <v>33</v>
      </c>
      <c r="BQ5" s="114" t="s">
        <v>34</v>
      </c>
      <c r="BR5" s="46" t="s">
        <v>33</v>
      </c>
      <c r="BS5" s="44" t="s">
        <v>34</v>
      </c>
      <c r="BT5" s="44" t="s">
        <v>33</v>
      </c>
      <c r="BU5" s="44" t="s">
        <v>34</v>
      </c>
      <c r="BV5" s="44" t="s">
        <v>33</v>
      </c>
      <c r="BW5" s="44" t="s">
        <v>34</v>
      </c>
      <c r="BX5" s="44" t="s">
        <v>33</v>
      </c>
      <c r="BY5" s="44" t="s">
        <v>34</v>
      </c>
      <c r="BZ5" s="44" t="s">
        <v>33</v>
      </c>
      <c r="CA5" s="44" t="s">
        <v>34</v>
      </c>
      <c r="CB5" s="44" t="s">
        <v>33</v>
      </c>
      <c r="CC5" s="45" t="s">
        <v>34</v>
      </c>
      <c r="CD5" s="46" t="s">
        <v>33</v>
      </c>
      <c r="CE5" s="44" t="s">
        <v>34</v>
      </c>
      <c r="CF5" s="44" t="s">
        <v>109</v>
      </c>
      <c r="CG5" s="44" t="s">
        <v>33</v>
      </c>
      <c r="CH5" s="44" t="s">
        <v>34</v>
      </c>
      <c r="CI5" s="44" t="s">
        <v>109</v>
      </c>
      <c r="CJ5" s="44" t="s">
        <v>33</v>
      </c>
      <c r="CK5" s="44" t="s">
        <v>34</v>
      </c>
      <c r="CL5" s="44" t="s">
        <v>109</v>
      </c>
      <c r="CM5" s="47" t="s">
        <v>33</v>
      </c>
      <c r="CN5" s="44" t="s">
        <v>34</v>
      </c>
      <c r="CO5" s="45" t="s">
        <v>109</v>
      </c>
    </row>
    <row r="6" spans="1:93">
      <c r="A6" s="262" t="s">
        <v>36</v>
      </c>
      <c r="B6" s="262"/>
      <c r="C6" s="48" t="s">
        <v>37</v>
      </c>
      <c r="D6" s="49" t="s">
        <v>38</v>
      </c>
      <c r="E6" s="49" t="s">
        <v>37</v>
      </c>
      <c r="F6" s="39" t="s">
        <v>38</v>
      </c>
      <c r="G6" s="40" t="s">
        <v>37</v>
      </c>
      <c r="H6" s="40" t="s">
        <v>38</v>
      </c>
      <c r="I6" s="49" t="s">
        <v>37</v>
      </c>
      <c r="J6" s="40" t="s">
        <v>37</v>
      </c>
      <c r="K6" s="41" t="s">
        <v>37</v>
      </c>
      <c r="L6" s="41" t="s">
        <v>37</v>
      </c>
      <c r="M6" s="37" t="s">
        <v>37</v>
      </c>
      <c r="N6" s="41" t="s">
        <v>37</v>
      </c>
      <c r="O6" s="37" t="s">
        <v>37</v>
      </c>
      <c r="P6" s="41" t="s">
        <v>37</v>
      </c>
      <c r="Q6" s="37" t="s">
        <v>37</v>
      </c>
      <c r="R6" s="41" t="s">
        <v>37</v>
      </c>
      <c r="S6" s="37" t="s">
        <v>37</v>
      </c>
      <c r="T6" s="41" t="s">
        <v>37</v>
      </c>
      <c r="U6" s="37" t="s">
        <v>37</v>
      </c>
      <c r="V6" s="41" t="s">
        <v>37</v>
      </c>
      <c r="W6" s="37" t="s">
        <v>37</v>
      </c>
      <c r="X6" s="41" t="s">
        <v>37</v>
      </c>
      <c r="Y6" s="41" t="s">
        <v>37</v>
      </c>
      <c r="Z6" s="41" t="s">
        <v>37</v>
      </c>
      <c r="AA6" s="37" t="s">
        <v>37</v>
      </c>
      <c r="AB6" s="41" t="s">
        <v>37</v>
      </c>
      <c r="AC6" s="37" t="s">
        <v>37</v>
      </c>
      <c r="AD6" s="41" t="s">
        <v>37</v>
      </c>
      <c r="AE6" s="37" t="s">
        <v>37</v>
      </c>
      <c r="AF6" s="41" t="s">
        <v>37</v>
      </c>
      <c r="AG6" s="37" t="s">
        <v>37</v>
      </c>
      <c r="AH6" s="41" t="s">
        <v>37</v>
      </c>
      <c r="AI6" s="37" t="s">
        <v>37</v>
      </c>
      <c r="AJ6" s="41" t="s">
        <v>37</v>
      </c>
      <c r="AK6" s="37" t="s">
        <v>37</v>
      </c>
      <c r="AL6" s="41" t="s">
        <v>37</v>
      </c>
      <c r="AM6" s="37" t="s">
        <v>37</v>
      </c>
      <c r="AN6" s="41" t="s">
        <v>37</v>
      </c>
      <c r="AO6" s="37" t="s">
        <v>37</v>
      </c>
      <c r="AP6" s="41" t="s">
        <v>37</v>
      </c>
      <c r="AQ6" s="37" t="s">
        <v>37</v>
      </c>
      <c r="AR6" s="41" t="s">
        <v>37</v>
      </c>
      <c r="AS6" s="37" t="s">
        <v>37</v>
      </c>
      <c r="AT6" s="50" t="s">
        <v>37</v>
      </c>
      <c r="AU6" s="40" t="s">
        <v>111</v>
      </c>
      <c r="AV6" s="51" t="s">
        <v>111</v>
      </c>
      <c r="AW6" s="43" t="s">
        <v>37</v>
      </c>
      <c r="AX6" s="47" t="s">
        <v>37</v>
      </c>
      <c r="AY6" s="52" t="s">
        <v>37</v>
      </c>
      <c r="AZ6" s="53" t="s">
        <v>37</v>
      </c>
      <c r="BA6" s="52" t="s">
        <v>37</v>
      </c>
      <c r="BB6" s="53" t="s">
        <v>37</v>
      </c>
      <c r="BC6" s="52" t="s">
        <v>37</v>
      </c>
      <c r="BD6" s="54" t="s">
        <v>37</v>
      </c>
      <c r="BE6" s="115" t="s">
        <v>37</v>
      </c>
      <c r="BF6" s="130" t="s">
        <v>37</v>
      </c>
      <c r="BG6" s="221" t="s">
        <v>39</v>
      </c>
      <c r="BH6" s="131" t="s">
        <v>37</v>
      </c>
      <c r="BI6" s="130" t="s">
        <v>37</v>
      </c>
      <c r="BJ6" s="130" t="s">
        <v>37</v>
      </c>
      <c r="BK6" s="130" t="s">
        <v>37</v>
      </c>
      <c r="BL6" s="130" t="s">
        <v>37</v>
      </c>
      <c r="BM6" s="130" t="s">
        <v>37</v>
      </c>
      <c r="BN6" s="130" t="s">
        <v>37</v>
      </c>
      <c r="BO6" s="130" t="s">
        <v>37</v>
      </c>
      <c r="BP6" s="115" t="s">
        <v>37</v>
      </c>
      <c r="BQ6" s="116" t="s">
        <v>37</v>
      </c>
      <c r="BR6" s="46" t="s">
        <v>37</v>
      </c>
      <c r="BS6" s="44" t="s">
        <v>37</v>
      </c>
      <c r="BT6" s="44" t="s">
        <v>37</v>
      </c>
      <c r="BU6" s="44" t="s">
        <v>37</v>
      </c>
      <c r="BV6" s="44" t="s">
        <v>37</v>
      </c>
      <c r="BW6" s="44" t="s">
        <v>37</v>
      </c>
      <c r="BX6" s="44" t="s">
        <v>37</v>
      </c>
      <c r="BY6" s="44" t="s">
        <v>37</v>
      </c>
      <c r="BZ6" s="44" t="s">
        <v>37</v>
      </c>
      <c r="CA6" s="44" t="s">
        <v>37</v>
      </c>
      <c r="CB6" s="44" t="s">
        <v>37</v>
      </c>
      <c r="CC6" s="45" t="s">
        <v>37</v>
      </c>
      <c r="CD6" s="46" t="s">
        <v>37</v>
      </c>
      <c r="CE6" s="44" t="s">
        <v>37</v>
      </c>
      <c r="CF6" s="44" t="s">
        <v>39</v>
      </c>
      <c r="CG6" s="44" t="s">
        <v>37</v>
      </c>
      <c r="CH6" s="44" t="s">
        <v>37</v>
      </c>
      <c r="CI6" s="44" t="s">
        <v>39</v>
      </c>
      <c r="CJ6" s="44" t="s">
        <v>37</v>
      </c>
      <c r="CK6" s="44" t="s">
        <v>37</v>
      </c>
      <c r="CL6" s="44" t="s">
        <v>39</v>
      </c>
      <c r="CM6" s="47" t="s">
        <v>37</v>
      </c>
      <c r="CN6" s="44" t="s">
        <v>37</v>
      </c>
      <c r="CO6" s="45" t="s">
        <v>39</v>
      </c>
    </row>
    <row r="7" spans="1:93" ht="16.149999999999999" hidden="1" customHeight="1">
      <c r="A7" s="275"/>
      <c r="B7" s="275"/>
      <c r="C7" s="55"/>
      <c r="D7" s="56"/>
      <c r="E7" s="56"/>
      <c r="F7" s="56"/>
      <c r="G7" s="57"/>
      <c r="H7" s="58"/>
      <c r="I7" s="59"/>
      <c r="J7" s="59"/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G7" s="60">
        <v>0</v>
      </c>
      <c r="AH7" s="60">
        <v>0</v>
      </c>
      <c r="AI7" s="60">
        <v>0</v>
      </c>
      <c r="AJ7" s="60">
        <v>0</v>
      </c>
      <c r="AK7" s="60">
        <v>0</v>
      </c>
      <c r="AL7" s="60">
        <v>0</v>
      </c>
      <c r="AM7" s="60">
        <v>0</v>
      </c>
      <c r="AN7" s="60">
        <v>0</v>
      </c>
      <c r="AO7" s="60">
        <v>0</v>
      </c>
      <c r="AP7" s="60">
        <v>0</v>
      </c>
      <c r="AQ7" s="60">
        <v>0</v>
      </c>
      <c r="AR7" s="60">
        <v>0</v>
      </c>
      <c r="AS7" s="60">
        <v>0</v>
      </c>
      <c r="AT7" s="60">
        <v>0</v>
      </c>
      <c r="AU7" s="61"/>
      <c r="AV7" s="62"/>
      <c r="AW7" s="63">
        <v>0</v>
      </c>
      <c r="AX7" s="63">
        <v>0</v>
      </c>
      <c r="AY7" s="63">
        <v>0</v>
      </c>
      <c r="AZ7" s="63">
        <v>0</v>
      </c>
      <c r="BA7" s="63">
        <v>0</v>
      </c>
      <c r="BB7" s="63">
        <v>0</v>
      </c>
      <c r="BC7" s="63">
        <v>0</v>
      </c>
      <c r="BD7" s="64">
        <v>0</v>
      </c>
      <c r="BE7" s="117"/>
      <c r="BF7" s="132"/>
      <c r="BG7" s="118"/>
      <c r="BH7" s="132"/>
      <c r="BI7" s="132"/>
      <c r="BJ7" s="132"/>
      <c r="BK7" s="132"/>
      <c r="BL7" s="132"/>
      <c r="BM7" s="132"/>
      <c r="BN7" s="132"/>
      <c r="BO7" s="132"/>
      <c r="BP7" s="117"/>
      <c r="BQ7" s="118"/>
      <c r="BR7" s="65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8"/>
      <c r="CD7" s="65"/>
      <c r="CE7" s="66"/>
      <c r="CF7" s="67"/>
      <c r="CG7" s="67"/>
      <c r="CH7" s="67"/>
      <c r="CI7" s="67"/>
      <c r="CJ7" s="67"/>
      <c r="CK7" s="67"/>
      <c r="CL7" s="67"/>
      <c r="CM7" s="67"/>
      <c r="CN7" s="67"/>
      <c r="CO7" s="68"/>
    </row>
    <row r="8" spans="1:93" ht="16.149999999999999" hidden="1" customHeight="1">
      <c r="A8" s="272" t="s">
        <v>40</v>
      </c>
      <c r="B8" s="272"/>
      <c r="C8" s="55"/>
      <c r="D8" s="56"/>
      <c r="E8" s="56"/>
      <c r="F8" s="56"/>
      <c r="G8" s="57"/>
      <c r="H8" s="58"/>
      <c r="I8" s="71">
        <v>1915</v>
      </c>
      <c r="J8" s="71">
        <v>4615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3" t="s">
        <v>41</v>
      </c>
      <c r="AV8" s="22" t="s">
        <v>41</v>
      </c>
      <c r="AW8" s="74">
        <v>0</v>
      </c>
      <c r="AX8" s="74">
        <v>0</v>
      </c>
      <c r="AY8" s="74">
        <v>0</v>
      </c>
      <c r="AZ8" s="74">
        <v>0</v>
      </c>
      <c r="BA8" s="74">
        <v>0</v>
      </c>
      <c r="BB8" s="74">
        <v>0</v>
      </c>
      <c r="BC8" s="74">
        <v>0</v>
      </c>
      <c r="BD8" s="75">
        <v>0</v>
      </c>
      <c r="BE8" s="133">
        <v>23</v>
      </c>
      <c r="BF8" s="134">
        <v>0</v>
      </c>
      <c r="BG8" s="121"/>
      <c r="BH8" s="136" t="s">
        <v>41</v>
      </c>
      <c r="BI8" s="136" t="s">
        <v>41</v>
      </c>
      <c r="BJ8" s="136" t="s">
        <v>41</v>
      </c>
      <c r="BK8" s="136" t="s">
        <v>41</v>
      </c>
      <c r="BL8" s="136" t="s">
        <v>41</v>
      </c>
      <c r="BM8" s="136" t="s">
        <v>41</v>
      </c>
      <c r="BN8" s="136" t="s">
        <v>41</v>
      </c>
      <c r="BO8" s="136" t="s">
        <v>41</v>
      </c>
      <c r="BP8" s="119"/>
      <c r="BQ8" s="120"/>
      <c r="BR8" s="77"/>
      <c r="BS8" s="78"/>
      <c r="BT8" s="76"/>
      <c r="BU8" s="78"/>
      <c r="BV8" s="76"/>
      <c r="BW8" s="78"/>
      <c r="BX8" s="76"/>
      <c r="BY8" s="78"/>
      <c r="BZ8" s="76"/>
      <c r="CA8" s="78"/>
      <c r="CB8" s="76"/>
      <c r="CC8" s="79"/>
      <c r="CD8" s="77"/>
      <c r="CE8" s="76"/>
      <c r="CF8" s="78"/>
      <c r="CG8" s="76"/>
      <c r="CH8" s="76"/>
      <c r="CI8" s="78"/>
      <c r="CJ8" s="76"/>
      <c r="CK8" s="76"/>
      <c r="CL8" s="78"/>
      <c r="CM8" s="76"/>
      <c r="CN8" s="76"/>
      <c r="CO8" s="79"/>
    </row>
    <row r="9" spans="1:93" ht="16.149999999999999" hidden="1" customHeight="1">
      <c r="A9" s="272" t="s">
        <v>42</v>
      </c>
      <c r="B9" s="272"/>
      <c r="C9" s="55"/>
      <c r="D9" s="56"/>
      <c r="E9" s="56"/>
      <c r="F9" s="56"/>
      <c r="G9" s="57"/>
      <c r="H9" s="58"/>
      <c r="I9" s="71">
        <v>2424</v>
      </c>
      <c r="J9" s="71">
        <v>5609</v>
      </c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3" t="s">
        <v>41</v>
      </c>
      <c r="AV9" s="22" t="s">
        <v>41</v>
      </c>
      <c r="AW9" s="74"/>
      <c r="AX9" s="74"/>
      <c r="AY9" s="74"/>
      <c r="AZ9" s="74"/>
      <c r="BA9" s="74"/>
      <c r="BB9" s="74"/>
      <c r="BC9" s="74"/>
      <c r="BD9" s="75"/>
      <c r="BE9" s="133">
        <v>23</v>
      </c>
      <c r="BF9" s="134">
        <v>0</v>
      </c>
      <c r="BG9" s="121"/>
      <c r="BH9" s="136" t="s">
        <v>41</v>
      </c>
      <c r="BI9" s="136" t="s">
        <v>41</v>
      </c>
      <c r="BJ9" s="136" t="s">
        <v>41</v>
      </c>
      <c r="BK9" s="136" t="s">
        <v>41</v>
      </c>
      <c r="BL9" s="136" t="s">
        <v>41</v>
      </c>
      <c r="BM9" s="136" t="s">
        <v>41</v>
      </c>
      <c r="BN9" s="136" t="s">
        <v>41</v>
      </c>
      <c r="BO9" s="136" t="s">
        <v>41</v>
      </c>
      <c r="BP9" s="119"/>
      <c r="BQ9" s="120"/>
      <c r="BR9" s="77"/>
      <c r="BS9" s="78"/>
      <c r="BT9" s="76"/>
      <c r="BU9" s="78"/>
      <c r="BV9" s="76"/>
      <c r="BW9" s="78"/>
      <c r="BX9" s="76"/>
      <c r="BY9" s="78"/>
      <c r="BZ9" s="76"/>
      <c r="CA9" s="78"/>
      <c r="CB9" s="76"/>
      <c r="CC9" s="79"/>
      <c r="CD9" s="77"/>
      <c r="CE9" s="76"/>
      <c r="CF9" s="78"/>
      <c r="CG9" s="76"/>
      <c r="CH9" s="76"/>
      <c r="CI9" s="78"/>
      <c r="CJ9" s="76"/>
      <c r="CK9" s="76"/>
      <c r="CL9" s="78"/>
      <c r="CM9" s="76"/>
      <c r="CN9" s="76"/>
      <c r="CO9" s="79"/>
    </row>
    <row r="10" spans="1:93" ht="16.149999999999999" hidden="1" customHeight="1">
      <c r="A10" s="272" t="s">
        <v>43</v>
      </c>
      <c r="B10" s="272"/>
      <c r="C10" s="55"/>
      <c r="D10" s="56"/>
      <c r="E10" s="56"/>
      <c r="F10" s="56"/>
      <c r="G10" s="57"/>
      <c r="H10" s="58"/>
      <c r="I10" s="71">
        <v>2445</v>
      </c>
      <c r="J10" s="71">
        <v>6304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3" t="s">
        <v>41</v>
      </c>
      <c r="AV10" s="22" t="s">
        <v>41</v>
      </c>
      <c r="AW10" s="74"/>
      <c r="AX10" s="74"/>
      <c r="AY10" s="74"/>
      <c r="AZ10" s="74"/>
      <c r="BA10" s="74"/>
      <c r="BB10" s="74"/>
      <c r="BC10" s="74"/>
      <c r="BD10" s="75"/>
      <c r="BE10" s="133">
        <v>23</v>
      </c>
      <c r="BF10" s="134">
        <v>0</v>
      </c>
      <c r="BG10" s="121"/>
      <c r="BH10" s="136" t="s">
        <v>41</v>
      </c>
      <c r="BI10" s="136" t="s">
        <v>41</v>
      </c>
      <c r="BJ10" s="136" t="s">
        <v>41</v>
      </c>
      <c r="BK10" s="136" t="s">
        <v>41</v>
      </c>
      <c r="BL10" s="136" t="s">
        <v>41</v>
      </c>
      <c r="BM10" s="136" t="s">
        <v>41</v>
      </c>
      <c r="BN10" s="136" t="s">
        <v>41</v>
      </c>
      <c r="BO10" s="136" t="s">
        <v>41</v>
      </c>
      <c r="BP10" s="119"/>
      <c r="BQ10" s="120"/>
      <c r="BR10" s="77"/>
      <c r="BS10" s="78"/>
      <c r="BT10" s="76"/>
      <c r="BU10" s="78"/>
      <c r="BV10" s="76"/>
      <c r="BW10" s="78"/>
      <c r="BX10" s="76"/>
      <c r="BY10" s="78"/>
      <c r="BZ10" s="76"/>
      <c r="CA10" s="78"/>
      <c r="CB10" s="76"/>
      <c r="CC10" s="79"/>
      <c r="CD10" s="77"/>
      <c r="CE10" s="76"/>
      <c r="CF10" s="78"/>
      <c r="CG10" s="76"/>
      <c r="CH10" s="76"/>
      <c r="CI10" s="78"/>
      <c r="CJ10" s="76"/>
      <c r="CK10" s="76"/>
      <c r="CL10" s="78"/>
      <c r="CM10" s="76"/>
      <c r="CN10" s="76"/>
      <c r="CO10" s="79"/>
    </row>
    <row r="11" spans="1:93" ht="16.149999999999999" hidden="1" customHeight="1">
      <c r="A11" s="272" t="s">
        <v>44</v>
      </c>
      <c r="B11" s="272"/>
      <c r="C11" s="55"/>
      <c r="D11" s="56"/>
      <c r="E11" s="56"/>
      <c r="F11" s="56"/>
      <c r="G11" s="57"/>
      <c r="H11" s="58"/>
      <c r="I11" s="71">
        <v>2623</v>
      </c>
      <c r="J11" s="71">
        <v>5543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82" t="s">
        <v>41</v>
      </c>
      <c r="AV11" s="22" t="s">
        <v>41</v>
      </c>
      <c r="AW11" s="74"/>
      <c r="AX11" s="74"/>
      <c r="AY11" s="74"/>
      <c r="AZ11" s="74"/>
      <c r="BA11" s="74"/>
      <c r="BB11" s="74"/>
      <c r="BC11" s="74"/>
      <c r="BD11" s="75"/>
      <c r="BE11" s="133">
        <v>23</v>
      </c>
      <c r="BF11" s="134">
        <v>0</v>
      </c>
      <c r="BG11" s="121"/>
      <c r="BH11" s="136" t="s">
        <v>41</v>
      </c>
      <c r="BI11" s="136" t="s">
        <v>41</v>
      </c>
      <c r="BJ11" s="136" t="s">
        <v>41</v>
      </c>
      <c r="BK11" s="136" t="s">
        <v>41</v>
      </c>
      <c r="BL11" s="136" t="s">
        <v>41</v>
      </c>
      <c r="BM11" s="136" t="s">
        <v>41</v>
      </c>
      <c r="BN11" s="136" t="s">
        <v>41</v>
      </c>
      <c r="BO11" s="136" t="s">
        <v>41</v>
      </c>
      <c r="BP11" s="119"/>
      <c r="BQ11" s="120"/>
      <c r="BR11" s="77"/>
      <c r="BS11" s="78"/>
      <c r="BT11" s="76"/>
      <c r="BU11" s="78"/>
      <c r="BV11" s="76"/>
      <c r="BW11" s="78"/>
      <c r="BX11" s="76"/>
      <c r="BY11" s="78"/>
      <c r="BZ11" s="76"/>
      <c r="CA11" s="78"/>
      <c r="CB11" s="76"/>
      <c r="CC11" s="79"/>
      <c r="CD11" s="77"/>
      <c r="CE11" s="76"/>
      <c r="CF11" s="78"/>
      <c r="CG11" s="76"/>
      <c r="CH11" s="76"/>
      <c r="CI11" s="78"/>
      <c r="CJ11" s="76"/>
      <c r="CK11" s="76"/>
      <c r="CL11" s="78"/>
      <c r="CM11" s="76"/>
      <c r="CN11" s="76"/>
      <c r="CO11" s="79"/>
    </row>
    <row r="12" spans="1:93" ht="16.149999999999999" hidden="1" customHeight="1">
      <c r="A12" s="272" t="s">
        <v>45</v>
      </c>
      <c r="B12" s="272"/>
      <c r="C12" s="83"/>
      <c r="D12" s="84"/>
      <c r="E12" s="84"/>
      <c r="F12" s="84"/>
      <c r="G12" s="85"/>
      <c r="H12" s="86"/>
      <c r="I12" s="71"/>
      <c r="J12" s="71"/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82"/>
      <c r="AV12" s="22"/>
      <c r="AW12" s="74">
        <v>0</v>
      </c>
      <c r="AX12" s="74">
        <v>0</v>
      </c>
      <c r="AY12" s="74"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0</v>
      </c>
      <c r="BE12" s="133"/>
      <c r="BF12" s="135"/>
      <c r="BG12" s="222"/>
      <c r="BH12" s="136"/>
      <c r="BI12" s="136"/>
      <c r="BJ12" s="136"/>
      <c r="BK12" s="136"/>
      <c r="BL12" s="136"/>
      <c r="BM12" s="136"/>
      <c r="BN12" s="136"/>
      <c r="BO12" s="136"/>
      <c r="BP12" s="119"/>
      <c r="BQ12" s="120"/>
      <c r="BR12" s="77"/>
      <c r="BS12" s="78"/>
      <c r="BT12" s="76"/>
      <c r="BU12" s="78"/>
      <c r="BV12" s="76"/>
      <c r="BW12" s="78"/>
      <c r="BX12" s="76"/>
      <c r="BY12" s="78"/>
      <c r="BZ12" s="76"/>
      <c r="CA12" s="78"/>
      <c r="CB12" s="76"/>
      <c r="CC12" s="79"/>
      <c r="CD12" s="77"/>
      <c r="CE12" s="76"/>
      <c r="CF12" s="78"/>
      <c r="CG12" s="76"/>
      <c r="CH12" s="76"/>
      <c r="CI12" s="78"/>
      <c r="CJ12" s="76"/>
      <c r="CK12" s="76"/>
      <c r="CL12" s="78"/>
      <c r="CM12" s="76"/>
      <c r="CN12" s="76"/>
      <c r="CO12" s="79"/>
    </row>
    <row r="13" spans="1:93" ht="16.5" hidden="1" customHeight="1">
      <c r="A13" s="272" t="s">
        <v>46</v>
      </c>
      <c r="B13" s="272"/>
      <c r="C13" s="83"/>
      <c r="D13" s="84"/>
      <c r="E13" s="84"/>
      <c r="F13" s="84"/>
      <c r="G13" s="85"/>
      <c r="H13" s="86"/>
      <c r="I13" s="87"/>
      <c r="J13" s="87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82"/>
      <c r="AV13" s="22"/>
      <c r="AW13" s="74"/>
      <c r="AX13" s="74"/>
      <c r="AY13" s="74"/>
      <c r="AZ13" s="74"/>
      <c r="BA13" s="74"/>
      <c r="BB13" s="74"/>
      <c r="BC13" s="74"/>
      <c r="BD13" s="75"/>
      <c r="BE13" s="133"/>
      <c r="BF13" s="135"/>
      <c r="BG13" s="222"/>
      <c r="BH13" s="136"/>
      <c r="BI13" s="136"/>
      <c r="BJ13" s="136"/>
      <c r="BK13" s="136"/>
      <c r="BL13" s="136"/>
      <c r="BM13" s="136"/>
      <c r="BN13" s="136"/>
      <c r="BO13" s="136"/>
      <c r="BP13" s="119"/>
      <c r="BQ13" s="120"/>
      <c r="BR13" s="77"/>
      <c r="BS13" s="78"/>
      <c r="BT13" s="76"/>
      <c r="BU13" s="78"/>
      <c r="BV13" s="76"/>
      <c r="BW13" s="78"/>
      <c r="BX13" s="76"/>
      <c r="BY13" s="78"/>
      <c r="BZ13" s="76"/>
      <c r="CA13" s="78"/>
      <c r="CB13" s="76"/>
      <c r="CC13" s="79"/>
      <c r="CD13" s="77"/>
      <c r="CE13" s="76"/>
      <c r="CF13" s="78"/>
      <c r="CG13" s="76"/>
      <c r="CH13" s="76"/>
      <c r="CI13" s="78"/>
      <c r="CJ13" s="76"/>
      <c r="CK13" s="76"/>
      <c r="CL13" s="78"/>
      <c r="CM13" s="76"/>
      <c r="CN13" s="76"/>
      <c r="CO13" s="79"/>
    </row>
    <row r="14" spans="1:93" ht="16.5" hidden="1" customHeight="1">
      <c r="A14" s="272" t="s">
        <v>47</v>
      </c>
      <c r="B14" s="272"/>
      <c r="C14" s="83"/>
      <c r="D14" s="84"/>
      <c r="E14" s="84"/>
      <c r="F14" s="84"/>
      <c r="G14" s="85"/>
      <c r="H14" s="86"/>
      <c r="I14" s="88">
        <v>3420</v>
      </c>
      <c r="J14" s="87">
        <v>7941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82"/>
      <c r="AV14" s="22"/>
      <c r="AW14" s="74"/>
      <c r="AX14" s="74"/>
      <c r="AY14" s="74"/>
      <c r="AZ14" s="74"/>
      <c r="BA14" s="74"/>
      <c r="BB14" s="74"/>
      <c r="BC14" s="74"/>
      <c r="BD14" s="75"/>
      <c r="BE14" s="137"/>
      <c r="BF14" s="138"/>
      <c r="BG14" s="223"/>
      <c r="BH14" s="136"/>
      <c r="BI14" s="136"/>
      <c r="BJ14" s="136"/>
      <c r="BK14" s="136"/>
      <c r="BL14" s="136"/>
      <c r="BM14" s="136"/>
      <c r="BN14" s="136"/>
      <c r="BO14" s="136"/>
      <c r="BP14" s="119"/>
      <c r="BQ14" s="120"/>
      <c r="BR14" s="77"/>
      <c r="BS14" s="78"/>
      <c r="BT14" s="76"/>
      <c r="BU14" s="78"/>
      <c r="BV14" s="76"/>
      <c r="BW14" s="78"/>
      <c r="BX14" s="76"/>
      <c r="BY14" s="78"/>
      <c r="BZ14" s="76"/>
      <c r="CA14" s="78"/>
      <c r="CB14" s="76"/>
      <c r="CC14" s="79"/>
      <c r="CD14" s="77"/>
      <c r="CE14" s="76"/>
      <c r="CF14" s="78"/>
      <c r="CG14" s="76"/>
      <c r="CH14" s="76"/>
      <c r="CI14" s="78"/>
      <c r="CJ14" s="76"/>
      <c r="CK14" s="76"/>
      <c r="CL14" s="78"/>
      <c r="CM14" s="76"/>
      <c r="CN14" s="76"/>
      <c r="CO14" s="79"/>
    </row>
    <row r="15" spans="1:93">
      <c r="A15" s="272" t="s">
        <v>48</v>
      </c>
      <c r="B15" s="272"/>
      <c r="C15" s="83"/>
      <c r="D15" s="84"/>
      <c r="E15" s="84"/>
      <c r="F15" s="84"/>
      <c r="G15" s="84"/>
      <c r="H15" s="84"/>
      <c r="I15" s="94"/>
      <c r="J15" s="94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93"/>
      <c r="AV15" s="93"/>
      <c r="AW15" s="91"/>
      <c r="AX15" s="74"/>
      <c r="AY15" s="74"/>
      <c r="AZ15" s="74"/>
      <c r="BA15" s="74"/>
      <c r="BB15" s="74"/>
      <c r="BC15" s="74"/>
      <c r="BD15" s="75"/>
      <c r="BE15" s="138">
        <v>21</v>
      </c>
      <c r="BF15" s="138">
        <v>2</v>
      </c>
      <c r="BG15" s="224">
        <f t="shared" ref="BG15:BG26" si="0">(BF15/(BE15+BF15))*100</f>
        <v>8.695652173913043</v>
      </c>
      <c r="BH15" s="134">
        <v>1</v>
      </c>
      <c r="BI15" s="134">
        <v>0</v>
      </c>
      <c r="BJ15" s="134">
        <v>3</v>
      </c>
      <c r="BK15" s="134">
        <v>0</v>
      </c>
      <c r="BL15" s="134">
        <v>19</v>
      </c>
      <c r="BM15" s="134">
        <v>16</v>
      </c>
      <c r="BN15" s="134">
        <v>9</v>
      </c>
      <c r="BO15" s="134">
        <v>12</v>
      </c>
      <c r="BP15" s="119" t="s">
        <v>41</v>
      </c>
      <c r="BQ15" s="121" t="s">
        <v>41</v>
      </c>
      <c r="BR15" s="77">
        <v>28</v>
      </c>
      <c r="BS15" s="92">
        <v>0</v>
      </c>
      <c r="BT15" s="76">
        <v>10</v>
      </c>
      <c r="BU15" s="76">
        <v>0</v>
      </c>
      <c r="BV15" s="76">
        <v>110</v>
      </c>
      <c r="BW15" s="76">
        <v>0</v>
      </c>
      <c r="BX15" s="76">
        <v>183</v>
      </c>
      <c r="BY15" s="76">
        <v>3</v>
      </c>
      <c r="BZ15" s="76">
        <v>63</v>
      </c>
      <c r="CA15" s="76">
        <v>0</v>
      </c>
      <c r="CB15" s="76">
        <v>772</v>
      </c>
      <c r="CC15" s="80">
        <v>14</v>
      </c>
      <c r="CD15" s="77">
        <v>0</v>
      </c>
      <c r="CE15" s="76">
        <v>0</v>
      </c>
      <c r="CF15" s="76">
        <v>0</v>
      </c>
      <c r="CG15" s="76">
        <v>0</v>
      </c>
      <c r="CH15" s="76">
        <v>0</v>
      </c>
      <c r="CI15" s="76">
        <v>0</v>
      </c>
      <c r="CJ15" s="76">
        <v>0</v>
      </c>
      <c r="CK15" s="76">
        <v>0</v>
      </c>
      <c r="CL15" s="76">
        <v>0</v>
      </c>
      <c r="CM15" s="76">
        <v>37</v>
      </c>
      <c r="CN15" s="76">
        <v>8822</v>
      </c>
      <c r="CO15" s="95">
        <f t="shared" ref="CO15:CO26" si="1">CN15/(CN15+CM15)</f>
        <v>0.99582345637205105</v>
      </c>
    </row>
    <row r="16" spans="1:93">
      <c r="A16" s="272" t="s">
        <v>49</v>
      </c>
      <c r="B16" s="272"/>
      <c r="C16" s="83"/>
      <c r="D16" s="84"/>
      <c r="E16" s="84"/>
      <c r="F16" s="84"/>
      <c r="G16" s="84"/>
      <c r="H16" s="84"/>
      <c r="I16" s="94"/>
      <c r="J16" s="94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93"/>
      <c r="AV16" s="93"/>
      <c r="AW16" s="91"/>
      <c r="AX16" s="74"/>
      <c r="AY16" s="74"/>
      <c r="AZ16" s="74"/>
      <c r="BA16" s="74"/>
      <c r="BB16" s="74"/>
      <c r="BC16" s="74"/>
      <c r="BD16" s="75"/>
      <c r="BE16" s="138">
        <v>21</v>
      </c>
      <c r="BF16" s="138">
        <v>2</v>
      </c>
      <c r="BG16" s="224">
        <f t="shared" si="0"/>
        <v>8.695652173913043</v>
      </c>
      <c r="BH16" s="134">
        <v>1</v>
      </c>
      <c r="BI16" s="134">
        <v>0</v>
      </c>
      <c r="BJ16" s="134">
        <v>3</v>
      </c>
      <c r="BK16" s="134">
        <v>0</v>
      </c>
      <c r="BL16" s="134">
        <v>18</v>
      </c>
      <c r="BM16" s="134">
        <v>18</v>
      </c>
      <c r="BN16" s="134">
        <v>10</v>
      </c>
      <c r="BO16" s="134">
        <v>16</v>
      </c>
      <c r="BP16" s="119" t="s">
        <v>41</v>
      </c>
      <c r="BQ16" s="121" t="s">
        <v>41</v>
      </c>
      <c r="BR16" s="77">
        <v>13</v>
      </c>
      <c r="BS16" s="92">
        <v>0</v>
      </c>
      <c r="BT16" s="76">
        <v>5</v>
      </c>
      <c r="BU16" s="76">
        <v>0</v>
      </c>
      <c r="BV16" s="76">
        <v>48</v>
      </c>
      <c r="BW16" s="76">
        <v>0</v>
      </c>
      <c r="BX16" s="76">
        <v>195</v>
      </c>
      <c r="BY16" s="76">
        <v>3</v>
      </c>
      <c r="BZ16" s="76">
        <v>67</v>
      </c>
      <c r="CA16" s="76">
        <v>0</v>
      </c>
      <c r="CB16" s="76">
        <v>824</v>
      </c>
      <c r="CC16" s="80">
        <v>15</v>
      </c>
      <c r="CD16" s="77">
        <v>0</v>
      </c>
      <c r="CE16" s="76">
        <v>0</v>
      </c>
      <c r="CF16" s="76">
        <v>0</v>
      </c>
      <c r="CG16" s="76">
        <v>0</v>
      </c>
      <c r="CH16" s="76">
        <v>0</v>
      </c>
      <c r="CI16" s="76">
        <v>0</v>
      </c>
      <c r="CJ16" s="76">
        <v>0</v>
      </c>
      <c r="CK16" s="76">
        <v>0</v>
      </c>
      <c r="CL16" s="76">
        <v>0</v>
      </c>
      <c r="CM16" s="76">
        <v>36</v>
      </c>
      <c r="CN16" s="76">
        <v>9582</v>
      </c>
      <c r="CO16" s="95">
        <f t="shared" si="1"/>
        <v>0.99625701809107925</v>
      </c>
    </row>
    <row r="17" spans="1:93">
      <c r="A17" s="272" t="s">
        <v>50</v>
      </c>
      <c r="B17" s="272"/>
      <c r="C17" s="83"/>
      <c r="D17" s="84"/>
      <c r="E17" s="84"/>
      <c r="F17" s="84"/>
      <c r="G17" s="84"/>
      <c r="H17" s="84"/>
      <c r="I17" s="94"/>
      <c r="J17" s="94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93"/>
      <c r="AV17" s="93"/>
      <c r="AW17" s="91"/>
      <c r="AX17" s="74"/>
      <c r="AY17" s="74"/>
      <c r="AZ17" s="74"/>
      <c r="BA17" s="74"/>
      <c r="BB17" s="74"/>
      <c r="BC17" s="74"/>
      <c r="BD17" s="75"/>
      <c r="BE17" s="138">
        <v>20</v>
      </c>
      <c r="BF17" s="138">
        <v>2</v>
      </c>
      <c r="BG17" s="224">
        <f t="shared" si="0"/>
        <v>9.0909090909090917</v>
      </c>
      <c r="BH17" s="139">
        <v>1</v>
      </c>
      <c r="BI17" s="139">
        <v>0</v>
      </c>
      <c r="BJ17" s="139">
        <v>3</v>
      </c>
      <c r="BK17" s="139">
        <v>0</v>
      </c>
      <c r="BL17" s="138">
        <v>23</v>
      </c>
      <c r="BM17" s="138">
        <v>21</v>
      </c>
      <c r="BN17" s="138">
        <v>9</v>
      </c>
      <c r="BO17" s="138">
        <v>15</v>
      </c>
      <c r="BP17" s="119" t="s">
        <v>41</v>
      </c>
      <c r="BQ17" s="121" t="s">
        <v>41</v>
      </c>
      <c r="BR17" s="77">
        <v>21</v>
      </c>
      <c r="BS17" s="92">
        <v>0</v>
      </c>
      <c r="BT17" s="76">
        <v>7</v>
      </c>
      <c r="BU17" s="76">
        <v>0</v>
      </c>
      <c r="BV17" s="76">
        <v>64</v>
      </c>
      <c r="BW17" s="76">
        <v>1</v>
      </c>
      <c r="BX17" s="76">
        <v>203</v>
      </c>
      <c r="BY17" s="76">
        <v>1</v>
      </c>
      <c r="BZ17" s="76">
        <v>66</v>
      </c>
      <c r="CA17" s="76">
        <v>1</v>
      </c>
      <c r="CB17" s="76">
        <v>839</v>
      </c>
      <c r="CC17" s="80">
        <v>22</v>
      </c>
      <c r="CD17" s="77">
        <v>0</v>
      </c>
      <c r="CE17" s="76">
        <v>0</v>
      </c>
      <c r="CF17" s="76">
        <v>0</v>
      </c>
      <c r="CG17" s="76">
        <v>0</v>
      </c>
      <c r="CH17" s="76">
        <v>0</v>
      </c>
      <c r="CI17" s="76">
        <v>0</v>
      </c>
      <c r="CJ17" s="76">
        <v>0</v>
      </c>
      <c r="CK17" s="76">
        <v>0</v>
      </c>
      <c r="CL17" s="76">
        <v>0</v>
      </c>
      <c r="CM17" s="76">
        <v>48</v>
      </c>
      <c r="CN17" s="76">
        <v>2617</v>
      </c>
      <c r="CO17" s="95">
        <f t="shared" si="1"/>
        <v>0.98198874296435268</v>
      </c>
    </row>
    <row r="18" spans="1:93">
      <c r="A18" s="272" t="s">
        <v>51</v>
      </c>
      <c r="B18" s="272"/>
      <c r="C18" s="83"/>
      <c r="D18" s="84"/>
      <c r="E18" s="84"/>
      <c r="F18" s="84"/>
      <c r="G18" s="84"/>
      <c r="H18" s="84"/>
      <c r="I18" s="94"/>
      <c r="J18" s="94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93"/>
      <c r="AV18" s="93"/>
      <c r="AW18" s="91"/>
      <c r="AX18" s="74"/>
      <c r="AY18" s="74"/>
      <c r="AZ18" s="74"/>
      <c r="BA18" s="74"/>
      <c r="BB18" s="74"/>
      <c r="BC18" s="74"/>
      <c r="BD18" s="75"/>
      <c r="BE18" s="138">
        <v>20</v>
      </c>
      <c r="BF18" s="138">
        <v>2</v>
      </c>
      <c r="BG18" s="224">
        <f t="shared" si="0"/>
        <v>9.0909090909090917</v>
      </c>
      <c r="BH18" s="134">
        <v>1</v>
      </c>
      <c r="BI18" s="134">
        <v>0</v>
      </c>
      <c r="BJ18" s="134">
        <v>3</v>
      </c>
      <c r="BK18" s="134">
        <v>0</v>
      </c>
      <c r="BL18" s="138">
        <v>25</v>
      </c>
      <c r="BM18" s="138">
        <v>23</v>
      </c>
      <c r="BN18" s="138">
        <v>11</v>
      </c>
      <c r="BO18" s="138">
        <v>16</v>
      </c>
      <c r="BP18" s="119" t="s">
        <v>41</v>
      </c>
      <c r="BQ18" s="121" t="s">
        <v>41</v>
      </c>
      <c r="BR18" s="77">
        <v>21</v>
      </c>
      <c r="BS18" s="92">
        <v>0</v>
      </c>
      <c r="BT18" s="76">
        <v>7</v>
      </c>
      <c r="BU18" s="76">
        <v>0</v>
      </c>
      <c r="BV18" s="76">
        <v>63</v>
      </c>
      <c r="BW18" s="76">
        <v>1</v>
      </c>
      <c r="BX18" s="76">
        <v>201</v>
      </c>
      <c r="BY18" s="76">
        <v>1</v>
      </c>
      <c r="BZ18" s="76">
        <v>73</v>
      </c>
      <c r="CA18" s="76">
        <v>1</v>
      </c>
      <c r="CB18" s="76">
        <v>820</v>
      </c>
      <c r="CC18" s="80">
        <v>24</v>
      </c>
      <c r="CD18" s="77">
        <v>0</v>
      </c>
      <c r="CE18" s="76">
        <v>0</v>
      </c>
      <c r="CF18" s="76">
        <v>0</v>
      </c>
      <c r="CG18" s="76">
        <v>0</v>
      </c>
      <c r="CH18" s="76">
        <v>0</v>
      </c>
      <c r="CI18" s="76">
        <v>0</v>
      </c>
      <c r="CJ18" s="76">
        <v>0</v>
      </c>
      <c r="CK18" s="76">
        <v>0</v>
      </c>
      <c r="CL18" s="76">
        <v>0</v>
      </c>
      <c r="CM18" s="76">
        <v>176</v>
      </c>
      <c r="CN18" s="76">
        <v>11490</v>
      </c>
      <c r="CO18" s="95">
        <f t="shared" si="1"/>
        <v>0.98491342362420709</v>
      </c>
    </row>
    <row r="19" spans="1:93">
      <c r="A19" s="272" t="s">
        <v>52</v>
      </c>
      <c r="B19" s="272"/>
      <c r="C19" s="83"/>
      <c r="D19" s="84"/>
      <c r="E19" s="84"/>
      <c r="F19" s="84"/>
      <c r="G19" s="84"/>
      <c r="H19" s="84"/>
      <c r="I19" s="94"/>
      <c r="J19" s="94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93"/>
      <c r="AV19" s="93"/>
      <c r="AW19" s="91"/>
      <c r="AX19" s="74"/>
      <c r="AY19" s="74"/>
      <c r="AZ19" s="74"/>
      <c r="BA19" s="74"/>
      <c r="BB19" s="74"/>
      <c r="BC19" s="74"/>
      <c r="BD19" s="75"/>
      <c r="BE19" s="138">
        <v>20</v>
      </c>
      <c r="BF19" s="138">
        <v>2</v>
      </c>
      <c r="BG19" s="224">
        <f t="shared" si="0"/>
        <v>9.0909090909090917</v>
      </c>
      <c r="BH19" s="134">
        <v>1</v>
      </c>
      <c r="BI19" s="134">
        <v>0</v>
      </c>
      <c r="BJ19" s="134">
        <v>3</v>
      </c>
      <c r="BK19" s="134">
        <v>0</v>
      </c>
      <c r="BL19" s="138">
        <v>25</v>
      </c>
      <c r="BM19" s="138">
        <v>25</v>
      </c>
      <c r="BN19" s="138">
        <v>14</v>
      </c>
      <c r="BO19" s="138">
        <v>13</v>
      </c>
      <c r="BP19" s="119" t="s">
        <v>41</v>
      </c>
      <c r="BQ19" s="121" t="s">
        <v>41</v>
      </c>
      <c r="BR19" s="77">
        <v>21</v>
      </c>
      <c r="BS19" s="92">
        <v>0</v>
      </c>
      <c r="BT19" s="76">
        <v>7</v>
      </c>
      <c r="BU19" s="76">
        <v>0</v>
      </c>
      <c r="BV19" s="76">
        <v>64</v>
      </c>
      <c r="BW19" s="76">
        <v>1</v>
      </c>
      <c r="BX19" s="76">
        <v>198</v>
      </c>
      <c r="BY19" s="76">
        <v>1</v>
      </c>
      <c r="BZ19" s="76">
        <v>67</v>
      </c>
      <c r="CA19" s="76">
        <v>1</v>
      </c>
      <c r="CB19" s="76">
        <v>809</v>
      </c>
      <c r="CC19" s="76">
        <v>22</v>
      </c>
      <c r="CD19" s="77">
        <v>0</v>
      </c>
      <c r="CE19" s="76">
        <v>0</v>
      </c>
      <c r="CF19" s="76">
        <v>0</v>
      </c>
      <c r="CG19" s="76">
        <v>0</v>
      </c>
      <c r="CH19" s="76">
        <v>0</v>
      </c>
      <c r="CI19" s="76">
        <v>0</v>
      </c>
      <c r="CJ19" s="76">
        <v>0</v>
      </c>
      <c r="CK19" s="76">
        <v>0</v>
      </c>
      <c r="CL19" s="76">
        <v>0</v>
      </c>
      <c r="CM19" s="76">
        <v>137</v>
      </c>
      <c r="CN19" s="76">
        <v>11912</v>
      </c>
      <c r="CO19" s="95">
        <f t="shared" si="1"/>
        <v>0.98862976180595896</v>
      </c>
    </row>
    <row r="20" spans="1:93">
      <c r="A20" s="272" t="s">
        <v>53</v>
      </c>
      <c r="B20" s="272"/>
      <c r="C20" s="83"/>
      <c r="D20" s="84"/>
      <c r="E20" s="84"/>
      <c r="F20" s="84"/>
      <c r="G20" s="84"/>
      <c r="H20" s="84"/>
      <c r="I20" s="94"/>
      <c r="J20" s="94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93"/>
      <c r="AV20" s="93"/>
      <c r="AW20" s="91"/>
      <c r="AX20" s="74"/>
      <c r="AY20" s="74"/>
      <c r="AZ20" s="74"/>
      <c r="BA20" s="74"/>
      <c r="BB20" s="74"/>
      <c r="BC20" s="74"/>
      <c r="BD20" s="75"/>
      <c r="BE20" s="138">
        <v>20</v>
      </c>
      <c r="BF20" s="138">
        <v>2</v>
      </c>
      <c r="BG20" s="224">
        <f t="shared" si="0"/>
        <v>9.0909090909090917</v>
      </c>
      <c r="BH20" s="139">
        <v>1</v>
      </c>
      <c r="BI20" s="139">
        <v>0</v>
      </c>
      <c r="BJ20" s="139">
        <v>3</v>
      </c>
      <c r="BK20" s="139">
        <v>0</v>
      </c>
      <c r="BL20" s="138">
        <v>26</v>
      </c>
      <c r="BM20" s="138">
        <v>25</v>
      </c>
      <c r="BN20" s="138">
        <v>9</v>
      </c>
      <c r="BO20" s="138">
        <v>16</v>
      </c>
      <c r="BP20" s="119" t="s">
        <v>41</v>
      </c>
      <c r="BQ20" s="121" t="s">
        <v>41</v>
      </c>
      <c r="BR20" s="77">
        <v>21</v>
      </c>
      <c r="BS20" s="92">
        <v>0</v>
      </c>
      <c r="BT20" s="76">
        <v>7</v>
      </c>
      <c r="BU20" s="76">
        <v>0</v>
      </c>
      <c r="BV20" s="76">
        <v>63</v>
      </c>
      <c r="BW20" s="76">
        <v>1</v>
      </c>
      <c r="BX20" s="76">
        <v>198</v>
      </c>
      <c r="BY20" s="76">
        <v>1</v>
      </c>
      <c r="BZ20" s="76">
        <v>67</v>
      </c>
      <c r="CA20" s="76">
        <v>1</v>
      </c>
      <c r="CB20" s="76">
        <v>797</v>
      </c>
      <c r="CC20" s="76">
        <v>21</v>
      </c>
      <c r="CD20" s="77">
        <v>0</v>
      </c>
      <c r="CE20" s="76">
        <v>0</v>
      </c>
      <c r="CF20" s="76">
        <v>0</v>
      </c>
      <c r="CG20" s="76">
        <v>0</v>
      </c>
      <c r="CH20" s="76">
        <v>0</v>
      </c>
      <c r="CI20" s="76">
        <v>0</v>
      </c>
      <c r="CJ20" s="76">
        <v>0</v>
      </c>
      <c r="CK20" s="76">
        <v>0</v>
      </c>
      <c r="CL20" s="76">
        <v>0</v>
      </c>
      <c r="CM20" s="76">
        <v>192</v>
      </c>
      <c r="CN20" s="76">
        <v>11612</v>
      </c>
      <c r="CO20" s="95">
        <f t="shared" si="1"/>
        <v>0.98373432734666211</v>
      </c>
    </row>
    <row r="21" spans="1:93">
      <c r="A21" s="272" t="s">
        <v>54</v>
      </c>
      <c r="B21" s="272"/>
      <c r="C21" s="83"/>
      <c r="D21" s="84"/>
      <c r="E21" s="84"/>
      <c r="F21" s="84"/>
      <c r="G21" s="84"/>
      <c r="H21" s="84"/>
      <c r="I21" s="94"/>
      <c r="J21" s="94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93"/>
      <c r="AV21" s="93"/>
      <c r="AW21" s="91"/>
      <c r="AX21" s="74"/>
      <c r="AY21" s="74"/>
      <c r="AZ21" s="74"/>
      <c r="BA21" s="74"/>
      <c r="BB21" s="74"/>
      <c r="BC21" s="74"/>
      <c r="BD21" s="75"/>
      <c r="BE21" s="137">
        <v>20</v>
      </c>
      <c r="BF21" s="138">
        <v>3</v>
      </c>
      <c r="BG21" s="224">
        <f t="shared" si="0"/>
        <v>13.043478260869565</v>
      </c>
      <c r="BH21" s="134">
        <v>1</v>
      </c>
      <c r="BI21" s="134">
        <v>0</v>
      </c>
      <c r="BJ21" s="134">
        <v>3</v>
      </c>
      <c r="BK21" s="134">
        <v>1</v>
      </c>
      <c r="BL21" s="138">
        <v>29</v>
      </c>
      <c r="BM21" s="138">
        <v>21</v>
      </c>
      <c r="BN21" s="138">
        <v>6</v>
      </c>
      <c r="BO21" s="138">
        <v>16</v>
      </c>
      <c r="BP21" s="119" t="s">
        <v>41</v>
      </c>
      <c r="BQ21" s="121" t="s">
        <v>41</v>
      </c>
      <c r="BR21" s="77">
        <v>21</v>
      </c>
      <c r="BS21" s="92">
        <v>0</v>
      </c>
      <c r="BT21" s="76">
        <v>7</v>
      </c>
      <c r="BU21" s="76">
        <v>0</v>
      </c>
      <c r="BV21" s="76">
        <v>62</v>
      </c>
      <c r="BW21" s="76">
        <v>1</v>
      </c>
      <c r="BX21" s="76">
        <v>201</v>
      </c>
      <c r="BY21" s="76">
        <v>3</v>
      </c>
      <c r="BZ21" s="76">
        <v>68</v>
      </c>
      <c r="CA21" s="96">
        <v>0</v>
      </c>
      <c r="CB21" s="76">
        <v>786</v>
      </c>
      <c r="CC21" s="76">
        <v>29</v>
      </c>
      <c r="CD21" s="77">
        <v>108388</v>
      </c>
      <c r="CE21" s="76">
        <v>48074</v>
      </c>
      <c r="CF21" s="97">
        <f t="shared" ref="CF21:CF26" si="2">CE21/(CE21+CD21)</f>
        <v>0.30725671409032224</v>
      </c>
      <c r="CG21" s="76">
        <v>10579</v>
      </c>
      <c r="CH21" s="76">
        <v>1464</v>
      </c>
      <c r="CI21" s="97">
        <f t="shared" ref="CI21:CI26" si="3">CH21/(CH21+CG21)</f>
        <v>0.12156439425392344</v>
      </c>
      <c r="CJ21" s="76">
        <v>1870</v>
      </c>
      <c r="CK21" s="76">
        <v>1920</v>
      </c>
      <c r="CL21" s="97">
        <f t="shared" ref="CL21:CL26" si="4">CK21/(CK21+CJ21)</f>
        <v>0.50659630606860162</v>
      </c>
      <c r="CM21" s="76">
        <v>96</v>
      </c>
      <c r="CN21" s="76">
        <v>11926</v>
      </c>
      <c r="CO21" s="95">
        <f t="shared" si="1"/>
        <v>0.9920146398269839</v>
      </c>
    </row>
    <row r="22" spans="1:93">
      <c r="A22" s="272" t="s">
        <v>55</v>
      </c>
      <c r="B22" s="272"/>
      <c r="C22" s="83"/>
      <c r="D22" s="84"/>
      <c r="E22" s="84"/>
      <c r="F22" s="84"/>
      <c r="G22" s="84"/>
      <c r="H22" s="84"/>
      <c r="I22" s="94"/>
      <c r="J22" s="94"/>
      <c r="K22" s="81"/>
      <c r="L22" s="81"/>
      <c r="M22" s="81"/>
      <c r="N22" s="81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81"/>
      <c r="Z22" s="81"/>
      <c r="AA22" s="81"/>
      <c r="AB22" s="81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81"/>
      <c r="AP22" s="98"/>
      <c r="AQ22" s="81"/>
      <c r="AR22" s="98"/>
      <c r="AS22" s="98"/>
      <c r="AT22" s="98"/>
      <c r="AU22" s="93"/>
      <c r="AV22" s="93"/>
      <c r="AW22" s="99"/>
      <c r="AX22" s="76"/>
      <c r="AY22" s="76"/>
      <c r="AZ22" s="76"/>
      <c r="BA22" s="76"/>
      <c r="BB22" s="76"/>
      <c r="BC22" s="76"/>
      <c r="BD22" s="75"/>
      <c r="BE22" s="137">
        <v>20</v>
      </c>
      <c r="BF22" s="138">
        <v>3</v>
      </c>
      <c r="BG22" s="224">
        <f t="shared" si="0"/>
        <v>13.043478260869565</v>
      </c>
      <c r="BH22" s="134">
        <v>1</v>
      </c>
      <c r="BI22" s="134">
        <v>0</v>
      </c>
      <c r="BJ22" s="134">
        <v>3</v>
      </c>
      <c r="BK22" s="134">
        <v>1</v>
      </c>
      <c r="BL22" s="138">
        <v>33</v>
      </c>
      <c r="BM22" s="138">
        <v>23</v>
      </c>
      <c r="BN22" s="138">
        <v>6</v>
      </c>
      <c r="BO22" s="138">
        <v>18</v>
      </c>
      <c r="BP22" s="119" t="s">
        <v>41</v>
      </c>
      <c r="BQ22" s="121" t="s">
        <v>41</v>
      </c>
      <c r="BR22" s="122">
        <v>21</v>
      </c>
      <c r="BS22" s="142">
        <v>0</v>
      </c>
      <c r="BT22" s="76">
        <v>7</v>
      </c>
      <c r="BU22" s="76">
        <v>0</v>
      </c>
      <c r="BV22" s="76">
        <v>61</v>
      </c>
      <c r="BW22" s="134">
        <v>2</v>
      </c>
      <c r="BX22" s="76">
        <v>199</v>
      </c>
      <c r="BY22" s="76">
        <v>4</v>
      </c>
      <c r="BZ22" s="134">
        <v>68</v>
      </c>
      <c r="CA22" s="96">
        <v>0</v>
      </c>
      <c r="CB22" s="134">
        <v>774</v>
      </c>
      <c r="CC22" s="134">
        <v>29</v>
      </c>
      <c r="CD22" s="122">
        <v>107117</v>
      </c>
      <c r="CE22" s="134">
        <v>48351</v>
      </c>
      <c r="CF22" s="143">
        <f t="shared" si="2"/>
        <v>0.31100290735070885</v>
      </c>
      <c r="CG22" s="134">
        <v>10088</v>
      </c>
      <c r="CH22" s="134">
        <v>1241</v>
      </c>
      <c r="CI22" s="143">
        <f t="shared" si="3"/>
        <v>0.10954188366139994</v>
      </c>
      <c r="CJ22" s="134">
        <v>1792</v>
      </c>
      <c r="CK22" s="134">
        <v>1911</v>
      </c>
      <c r="CL22" s="143">
        <f t="shared" si="4"/>
        <v>0.51606805293005675</v>
      </c>
      <c r="CM22" s="134">
        <v>206</v>
      </c>
      <c r="CN22" s="76">
        <v>11790</v>
      </c>
      <c r="CO22" s="95">
        <f t="shared" si="1"/>
        <v>0.98282760920306766</v>
      </c>
    </row>
    <row r="23" spans="1:93">
      <c r="A23" s="277" t="s">
        <v>56</v>
      </c>
      <c r="B23" s="277"/>
      <c r="C23" s="194"/>
      <c r="D23" s="195"/>
      <c r="E23" s="196"/>
      <c r="F23" s="100"/>
      <c r="G23" s="56"/>
      <c r="H23" s="100"/>
      <c r="I23" s="94"/>
      <c r="J23" s="94"/>
      <c r="K23" s="81"/>
      <c r="L23" s="81"/>
      <c r="M23" s="81"/>
      <c r="N23" s="81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81"/>
      <c r="Z23" s="81"/>
      <c r="AA23" s="81"/>
      <c r="AB23" s="81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81"/>
      <c r="AP23" s="98"/>
      <c r="AQ23" s="81"/>
      <c r="AR23" s="98"/>
      <c r="AS23" s="98"/>
      <c r="AT23" s="98"/>
      <c r="AU23" s="93"/>
      <c r="AV23" s="93"/>
      <c r="AW23" s="99"/>
      <c r="AX23" s="76"/>
      <c r="AY23" s="76"/>
      <c r="AZ23" s="76"/>
      <c r="BA23" s="76"/>
      <c r="BB23" s="76"/>
      <c r="BC23" s="76"/>
      <c r="BD23" s="75"/>
      <c r="BE23" s="137">
        <v>20</v>
      </c>
      <c r="BF23" s="138">
        <v>3</v>
      </c>
      <c r="BG23" s="224">
        <f t="shared" si="0"/>
        <v>13.043478260869565</v>
      </c>
      <c r="BH23" s="134">
        <v>1</v>
      </c>
      <c r="BI23" s="134">
        <v>0</v>
      </c>
      <c r="BJ23" s="134">
        <v>4</v>
      </c>
      <c r="BK23" s="134">
        <v>0</v>
      </c>
      <c r="BL23" s="138">
        <v>31</v>
      </c>
      <c r="BM23" s="138">
        <v>25</v>
      </c>
      <c r="BN23" s="138">
        <v>5</v>
      </c>
      <c r="BO23" s="138">
        <v>16</v>
      </c>
      <c r="BP23" s="122">
        <v>0</v>
      </c>
      <c r="BQ23" s="121">
        <v>2</v>
      </c>
      <c r="BR23" s="122">
        <v>21</v>
      </c>
      <c r="BS23" s="134">
        <v>0</v>
      </c>
      <c r="BT23" s="76">
        <v>6</v>
      </c>
      <c r="BU23" s="76">
        <v>0</v>
      </c>
      <c r="BV23" s="134">
        <v>61</v>
      </c>
      <c r="BW23" s="134">
        <v>2</v>
      </c>
      <c r="BX23" s="134">
        <v>198</v>
      </c>
      <c r="BY23" s="134">
        <v>4</v>
      </c>
      <c r="BZ23" s="134">
        <v>68</v>
      </c>
      <c r="CA23" s="134">
        <v>0</v>
      </c>
      <c r="CB23" s="134">
        <v>764</v>
      </c>
      <c r="CC23" s="134">
        <v>29</v>
      </c>
      <c r="CD23" s="122">
        <v>102467</v>
      </c>
      <c r="CE23" s="134">
        <v>51042</v>
      </c>
      <c r="CF23" s="143">
        <f t="shared" si="2"/>
        <v>0.33250167742607928</v>
      </c>
      <c r="CG23" s="134">
        <v>12396</v>
      </c>
      <c r="CH23" s="134">
        <v>1601</v>
      </c>
      <c r="CI23" s="143">
        <f t="shared" si="3"/>
        <v>0.11438165321140244</v>
      </c>
      <c r="CJ23" s="134">
        <v>1737</v>
      </c>
      <c r="CK23" s="134">
        <v>1825</v>
      </c>
      <c r="CL23" s="143">
        <f t="shared" si="4"/>
        <v>0.51235261089275685</v>
      </c>
      <c r="CM23" s="134">
        <v>210</v>
      </c>
      <c r="CN23" s="134">
        <v>11792</v>
      </c>
      <c r="CO23" s="144">
        <f t="shared" si="1"/>
        <v>0.98250291618063657</v>
      </c>
    </row>
    <row r="24" spans="1:93">
      <c r="A24" s="272" t="s">
        <v>57</v>
      </c>
      <c r="B24" s="272"/>
      <c r="C24" s="55"/>
      <c r="D24" s="100"/>
      <c r="E24" s="56"/>
      <c r="F24" s="100"/>
      <c r="G24" s="56"/>
      <c r="H24" s="100"/>
      <c r="I24" s="94"/>
      <c r="J24" s="94"/>
      <c r="K24" s="81"/>
      <c r="L24" s="81"/>
      <c r="M24" s="81"/>
      <c r="N24" s="81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81"/>
      <c r="Z24" s="81"/>
      <c r="AA24" s="81"/>
      <c r="AB24" s="8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81"/>
      <c r="AP24" s="98"/>
      <c r="AQ24" s="81"/>
      <c r="AR24" s="98"/>
      <c r="AS24" s="98"/>
      <c r="AT24" s="98"/>
      <c r="AU24" s="93"/>
      <c r="AV24" s="93"/>
      <c r="AW24" s="99"/>
      <c r="AX24" s="76"/>
      <c r="AY24" s="76"/>
      <c r="AZ24" s="76"/>
      <c r="BA24" s="76"/>
      <c r="BB24" s="76"/>
      <c r="BC24" s="76"/>
      <c r="BD24" s="75"/>
      <c r="BE24" s="140">
        <v>20</v>
      </c>
      <c r="BF24" s="141">
        <v>3</v>
      </c>
      <c r="BG24" s="224">
        <f t="shared" si="0"/>
        <v>13.043478260869565</v>
      </c>
      <c r="BH24" s="134">
        <v>1</v>
      </c>
      <c r="BI24" s="134">
        <v>0</v>
      </c>
      <c r="BJ24" s="134">
        <v>3</v>
      </c>
      <c r="BK24" s="134">
        <v>0</v>
      </c>
      <c r="BL24" s="138">
        <v>33</v>
      </c>
      <c r="BM24" s="138">
        <v>29</v>
      </c>
      <c r="BN24" s="138">
        <v>7</v>
      </c>
      <c r="BO24" s="138">
        <v>18</v>
      </c>
      <c r="BP24" s="122">
        <v>0</v>
      </c>
      <c r="BQ24" s="121">
        <v>1</v>
      </c>
      <c r="BR24" s="122">
        <v>21</v>
      </c>
      <c r="BS24" s="142">
        <v>0</v>
      </c>
      <c r="BT24" s="134">
        <v>7</v>
      </c>
      <c r="BU24" s="76">
        <v>0</v>
      </c>
      <c r="BV24" s="134">
        <v>61</v>
      </c>
      <c r="BW24" s="134">
        <v>2</v>
      </c>
      <c r="BX24" s="134">
        <v>198</v>
      </c>
      <c r="BY24" s="134">
        <v>4</v>
      </c>
      <c r="BZ24" s="134">
        <v>68</v>
      </c>
      <c r="CA24" s="134">
        <v>0</v>
      </c>
      <c r="CB24" s="134">
        <v>764</v>
      </c>
      <c r="CC24" s="134">
        <v>29</v>
      </c>
      <c r="CD24" s="122">
        <v>99970</v>
      </c>
      <c r="CE24" s="134">
        <v>51012</v>
      </c>
      <c r="CF24" s="143">
        <f t="shared" si="2"/>
        <v>0.33786809023592218</v>
      </c>
      <c r="CG24" s="134">
        <v>10051</v>
      </c>
      <c r="CH24" s="134">
        <v>1432</v>
      </c>
      <c r="CI24" s="143">
        <f t="shared" si="3"/>
        <v>0.12470608725942697</v>
      </c>
      <c r="CJ24" s="134">
        <v>1839</v>
      </c>
      <c r="CK24" s="134">
        <v>1959</v>
      </c>
      <c r="CL24" s="143">
        <f t="shared" si="4"/>
        <v>0.51579778830963663</v>
      </c>
      <c r="CM24" s="134">
        <v>279</v>
      </c>
      <c r="CN24" s="134">
        <v>11671</v>
      </c>
      <c r="CO24" s="144">
        <f t="shared" si="1"/>
        <v>0.97665271966527201</v>
      </c>
    </row>
    <row r="25" spans="1:93">
      <c r="A25" s="272" t="s">
        <v>123</v>
      </c>
      <c r="B25" s="272"/>
      <c r="C25" s="55"/>
      <c r="D25" s="100"/>
      <c r="E25" s="56"/>
      <c r="F25" s="100"/>
      <c r="G25" s="56"/>
      <c r="H25" s="100"/>
      <c r="I25" s="94"/>
      <c r="J25" s="94"/>
      <c r="K25" s="81"/>
      <c r="L25" s="81"/>
      <c r="M25" s="81"/>
      <c r="N25" s="81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81"/>
      <c r="Z25" s="81"/>
      <c r="AA25" s="81"/>
      <c r="AB25" s="8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81"/>
      <c r="AP25" s="98"/>
      <c r="AQ25" s="81"/>
      <c r="AR25" s="98"/>
      <c r="AS25" s="98"/>
      <c r="AT25" s="98"/>
      <c r="AU25" s="93"/>
      <c r="AV25" s="93"/>
      <c r="AW25" s="99"/>
      <c r="AX25" s="76"/>
      <c r="AY25" s="76"/>
      <c r="AZ25" s="76"/>
      <c r="BA25" s="76"/>
      <c r="BB25" s="76"/>
      <c r="BC25" s="167"/>
      <c r="BD25" s="168"/>
      <c r="BE25" s="232">
        <v>20</v>
      </c>
      <c r="BF25" s="232">
        <v>3</v>
      </c>
      <c r="BG25" s="224">
        <f t="shared" si="0"/>
        <v>13.043478260869565</v>
      </c>
      <c r="BH25" s="134">
        <v>1</v>
      </c>
      <c r="BI25" s="134">
        <v>0</v>
      </c>
      <c r="BJ25" s="134">
        <v>3</v>
      </c>
      <c r="BK25" s="134">
        <v>1</v>
      </c>
      <c r="BL25" s="138">
        <v>37</v>
      </c>
      <c r="BM25" s="138">
        <v>28</v>
      </c>
      <c r="BN25" s="138">
        <v>5</v>
      </c>
      <c r="BO25" s="138">
        <v>17</v>
      </c>
      <c r="BP25" s="122">
        <v>0</v>
      </c>
      <c r="BQ25" s="121">
        <v>2</v>
      </c>
      <c r="BR25" s="122">
        <v>21</v>
      </c>
      <c r="BS25" s="142">
        <v>0</v>
      </c>
      <c r="BT25" s="134">
        <v>7</v>
      </c>
      <c r="BU25" s="134" t="s">
        <v>41</v>
      </c>
      <c r="BV25" s="134">
        <v>63</v>
      </c>
      <c r="BW25" s="134">
        <v>2</v>
      </c>
      <c r="BX25" s="134">
        <v>197</v>
      </c>
      <c r="BY25" s="134">
        <v>5</v>
      </c>
      <c r="BZ25" s="134">
        <v>68</v>
      </c>
      <c r="CA25" s="134" t="s">
        <v>41</v>
      </c>
      <c r="CB25" s="134">
        <v>762</v>
      </c>
      <c r="CC25" s="197">
        <v>39</v>
      </c>
      <c r="CD25" s="230">
        <v>98780</v>
      </c>
      <c r="CE25" s="230">
        <v>51079</v>
      </c>
      <c r="CF25" s="143">
        <f t="shared" si="2"/>
        <v>0.34084706290579814</v>
      </c>
      <c r="CG25" s="230">
        <v>11773</v>
      </c>
      <c r="CH25" s="230">
        <v>2245</v>
      </c>
      <c r="CI25" s="143">
        <f t="shared" si="3"/>
        <v>0.16015123412755028</v>
      </c>
      <c r="CJ25" s="230">
        <v>1679</v>
      </c>
      <c r="CK25" s="230">
        <v>1702</v>
      </c>
      <c r="CL25" s="143">
        <f t="shared" si="4"/>
        <v>0.50340136054421769</v>
      </c>
      <c r="CM25" s="231">
        <v>293</v>
      </c>
      <c r="CN25" s="230">
        <v>12190</v>
      </c>
      <c r="CO25" s="144">
        <f t="shared" si="1"/>
        <v>0.97652807818633336</v>
      </c>
    </row>
    <row r="26" spans="1:93">
      <c r="A26" s="272" t="s">
        <v>199</v>
      </c>
      <c r="B26" s="272"/>
      <c r="C26" s="55"/>
      <c r="D26" s="100"/>
      <c r="E26" s="56"/>
      <c r="F26" s="100"/>
      <c r="G26" s="56"/>
      <c r="H26" s="100"/>
      <c r="I26" s="94"/>
      <c r="J26" s="94"/>
      <c r="K26" s="81"/>
      <c r="L26" s="81"/>
      <c r="M26" s="81"/>
      <c r="N26" s="81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81"/>
      <c r="Z26" s="81"/>
      <c r="AA26" s="81"/>
      <c r="AB26" s="81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81"/>
      <c r="AP26" s="98"/>
      <c r="AQ26" s="81"/>
      <c r="AR26" s="98"/>
      <c r="AS26" s="98"/>
      <c r="AT26" s="98"/>
      <c r="AU26" s="93"/>
      <c r="AV26" s="93"/>
      <c r="AW26" s="99"/>
      <c r="AX26" s="76"/>
      <c r="AY26" s="76"/>
      <c r="AZ26" s="76"/>
      <c r="BA26" s="76"/>
      <c r="BB26" s="76"/>
      <c r="BC26" s="167"/>
      <c r="BD26" s="168"/>
      <c r="BE26" s="232">
        <v>20</v>
      </c>
      <c r="BF26" s="232">
        <v>3</v>
      </c>
      <c r="BG26" s="224">
        <f t="shared" si="0"/>
        <v>13.043478260869565</v>
      </c>
      <c r="BH26" s="134">
        <v>1</v>
      </c>
      <c r="BI26" s="134">
        <v>0</v>
      </c>
      <c r="BJ26" s="134">
        <v>3</v>
      </c>
      <c r="BK26" s="134">
        <v>1</v>
      </c>
      <c r="BL26" s="138">
        <v>34</v>
      </c>
      <c r="BM26" s="138">
        <v>29</v>
      </c>
      <c r="BN26" s="138">
        <v>4</v>
      </c>
      <c r="BO26" s="138">
        <v>18</v>
      </c>
      <c r="BP26" s="122">
        <v>0</v>
      </c>
      <c r="BQ26" s="121">
        <v>1</v>
      </c>
      <c r="BR26" s="122">
        <v>21</v>
      </c>
      <c r="BS26" s="134" t="s">
        <v>207</v>
      </c>
      <c r="BT26" s="134">
        <v>7</v>
      </c>
      <c r="BU26" s="134" t="s">
        <v>207</v>
      </c>
      <c r="BV26" s="134">
        <v>61</v>
      </c>
      <c r="BW26" s="134">
        <v>3</v>
      </c>
      <c r="BX26" s="134">
        <v>196</v>
      </c>
      <c r="BY26" s="134">
        <v>5</v>
      </c>
      <c r="BZ26" s="134">
        <v>67</v>
      </c>
      <c r="CA26" s="134" t="s">
        <v>207</v>
      </c>
      <c r="CB26" s="134">
        <v>746</v>
      </c>
      <c r="CC26" s="134">
        <v>39</v>
      </c>
      <c r="CD26" s="230">
        <v>95217</v>
      </c>
      <c r="CE26" s="230">
        <v>50571</v>
      </c>
      <c r="CF26" s="143">
        <f t="shared" si="2"/>
        <v>0.34688040167915057</v>
      </c>
      <c r="CG26" s="230">
        <v>13157</v>
      </c>
      <c r="CH26" s="230">
        <v>2522</v>
      </c>
      <c r="CI26" s="143">
        <f t="shared" si="3"/>
        <v>0.16085209515913004</v>
      </c>
      <c r="CJ26" s="230">
        <v>1882</v>
      </c>
      <c r="CK26" s="230">
        <v>2024</v>
      </c>
      <c r="CL26" s="143">
        <f t="shared" si="4"/>
        <v>0.51817716333845365</v>
      </c>
      <c r="CM26" s="230">
        <v>335</v>
      </c>
      <c r="CN26" s="230">
        <v>12380</v>
      </c>
      <c r="CO26" s="143">
        <f t="shared" si="1"/>
        <v>0.97365316555249704</v>
      </c>
    </row>
    <row r="27" spans="1:93" ht="5.45" customHeight="1">
      <c r="A27" s="276"/>
      <c r="B27" s="276"/>
      <c r="C27" s="55"/>
      <c r="D27" s="56"/>
      <c r="E27" s="56"/>
      <c r="F27" s="56"/>
      <c r="G27" s="56"/>
      <c r="H27" s="101"/>
      <c r="I27" s="102"/>
      <c r="J27" s="102"/>
      <c r="K27" s="81"/>
      <c r="L27" s="81"/>
      <c r="M27" s="81"/>
      <c r="N27" s="81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81"/>
      <c r="Z27" s="81"/>
      <c r="AA27" s="81"/>
      <c r="AB27" s="8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81"/>
      <c r="AP27" s="98"/>
      <c r="AQ27" s="81"/>
      <c r="AR27" s="98"/>
      <c r="AS27" s="98"/>
      <c r="AT27" s="103"/>
      <c r="AU27" s="104"/>
      <c r="AV27" s="93"/>
      <c r="AW27" s="99"/>
      <c r="AX27" s="76"/>
      <c r="AY27" s="76"/>
      <c r="AZ27" s="76"/>
      <c r="BA27" s="76"/>
      <c r="BB27" s="76"/>
      <c r="BC27" s="76"/>
      <c r="BD27" s="75"/>
      <c r="BE27" s="89"/>
      <c r="BF27" s="90"/>
      <c r="BG27" s="225"/>
      <c r="BH27" s="105"/>
      <c r="BI27" s="105"/>
      <c r="BJ27" s="105"/>
      <c r="BK27" s="105"/>
      <c r="BL27" s="105"/>
      <c r="BM27" s="105"/>
      <c r="BN27" s="105"/>
      <c r="BO27" s="105"/>
      <c r="BP27" s="123"/>
      <c r="BQ27" s="124"/>
      <c r="BR27" s="77"/>
      <c r="BS27" s="78"/>
      <c r="BT27" s="76"/>
      <c r="BU27" s="78"/>
      <c r="BV27" s="76"/>
      <c r="BW27" s="78"/>
      <c r="BX27" s="76"/>
      <c r="BY27" s="78"/>
      <c r="BZ27" s="76"/>
      <c r="CA27" s="78"/>
      <c r="CB27" s="76"/>
      <c r="CC27" s="79"/>
      <c r="CD27" s="77"/>
      <c r="CE27" s="76"/>
      <c r="CF27" s="78"/>
      <c r="CG27" s="76"/>
      <c r="CH27" s="76"/>
      <c r="CI27" s="78"/>
      <c r="CJ27" s="76"/>
      <c r="CK27" s="76"/>
      <c r="CL27" s="78"/>
      <c r="CM27" s="76"/>
      <c r="CN27" s="76"/>
      <c r="CO27" s="79"/>
    </row>
    <row r="28" spans="1:93" s="20" customFormat="1" ht="78" customHeight="1">
      <c r="A28" s="278" t="s">
        <v>130</v>
      </c>
      <c r="B28" s="181" t="s">
        <v>131</v>
      </c>
      <c r="C28" s="285" t="s">
        <v>141</v>
      </c>
      <c r="D28" s="280" t="s">
        <v>142</v>
      </c>
      <c r="E28" s="281" t="s">
        <v>143</v>
      </c>
      <c r="F28" s="186" t="s">
        <v>143</v>
      </c>
      <c r="G28" s="281" t="s">
        <v>144</v>
      </c>
      <c r="H28" s="281" t="s">
        <v>145</v>
      </c>
      <c r="I28" s="187" t="s">
        <v>145</v>
      </c>
      <c r="J28" s="283" t="s">
        <v>146</v>
      </c>
      <c r="K28" s="271" t="s">
        <v>147</v>
      </c>
      <c r="L28" s="271" t="s">
        <v>148</v>
      </c>
      <c r="M28" s="271" t="s">
        <v>149</v>
      </c>
      <c r="N28" s="271" t="s">
        <v>150</v>
      </c>
      <c r="O28" s="271" t="s">
        <v>151</v>
      </c>
      <c r="P28" s="271" t="s">
        <v>152</v>
      </c>
      <c r="Q28" s="271" t="s">
        <v>153</v>
      </c>
      <c r="R28" s="271" t="s">
        <v>154</v>
      </c>
      <c r="S28" s="271" t="s">
        <v>155</v>
      </c>
      <c r="T28" s="271" t="s">
        <v>156</v>
      </c>
      <c r="U28" s="271" t="s">
        <v>157</v>
      </c>
      <c r="V28" s="188"/>
      <c r="W28" s="188"/>
      <c r="X28" s="188"/>
      <c r="Y28" s="188"/>
      <c r="Z28" s="188"/>
      <c r="AA28" s="189"/>
      <c r="BB28" s="283" t="s">
        <v>160</v>
      </c>
      <c r="BC28" s="271" t="s">
        <v>161</v>
      </c>
      <c r="BD28" s="271" t="s">
        <v>162</v>
      </c>
      <c r="BE28" s="280" t="s">
        <v>142</v>
      </c>
      <c r="BF28" s="281" t="s">
        <v>143</v>
      </c>
      <c r="BG28" s="226" t="s">
        <v>143</v>
      </c>
      <c r="BH28" s="282" t="s">
        <v>148</v>
      </c>
      <c r="BI28" s="271" t="s">
        <v>149</v>
      </c>
      <c r="BJ28" s="271" t="s">
        <v>150</v>
      </c>
      <c r="BK28" s="271" t="s">
        <v>151</v>
      </c>
      <c r="BL28" s="271" t="s">
        <v>152</v>
      </c>
      <c r="BM28" s="271" t="s">
        <v>153</v>
      </c>
      <c r="BN28" s="271" t="s">
        <v>154</v>
      </c>
      <c r="BO28" s="271" t="s">
        <v>155</v>
      </c>
      <c r="BP28" s="283" t="s">
        <v>163</v>
      </c>
      <c r="BQ28" s="284" t="s">
        <v>164</v>
      </c>
      <c r="BR28" s="283" t="s">
        <v>165</v>
      </c>
      <c r="BS28" s="271" t="s">
        <v>166</v>
      </c>
      <c r="BT28" s="271" t="s">
        <v>167</v>
      </c>
      <c r="BU28" s="271" t="s">
        <v>168</v>
      </c>
      <c r="BV28" s="271" t="s">
        <v>169</v>
      </c>
      <c r="BW28" s="271" t="s">
        <v>170</v>
      </c>
      <c r="BX28" s="271" t="s">
        <v>171</v>
      </c>
      <c r="BY28" s="271" t="s">
        <v>172</v>
      </c>
      <c r="BZ28" s="271" t="s">
        <v>173</v>
      </c>
      <c r="CA28" s="271" t="s">
        <v>174</v>
      </c>
      <c r="CB28" s="271" t="s">
        <v>175</v>
      </c>
      <c r="CC28" s="284" t="s">
        <v>176</v>
      </c>
      <c r="CD28" s="283" t="s">
        <v>177</v>
      </c>
      <c r="CE28" s="271" t="s">
        <v>178</v>
      </c>
      <c r="CF28" s="191" t="s">
        <v>179</v>
      </c>
      <c r="CG28" s="271" t="s">
        <v>180</v>
      </c>
      <c r="CH28" s="271" t="s">
        <v>181</v>
      </c>
      <c r="CI28" s="191" t="s">
        <v>182</v>
      </c>
      <c r="CJ28" s="271" t="s">
        <v>183</v>
      </c>
      <c r="CK28" s="271" t="s">
        <v>184</v>
      </c>
      <c r="CL28" s="191" t="s">
        <v>185</v>
      </c>
      <c r="CM28" s="271" t="s">
        <v>186</v>
      </c>
      <c r="CN28" s="271" t="s">
        <v>187</v>
      </c>
      <c r="CO28" s="192" t="s">
        <v>188</v>
      </c>
    </row>
    <row r="29" spans="1:93" s="20" customFormat="1" ht="78" customHeight="1">
      <c r="A29" s="278"/>
      <c r="B29" s="184" t="s">
        <v>137</v>
      </c>
      <c r="C29" s="285"/>
      <c r="D29" s="280"/>
      <c r="E29" s="281"/>
      <c r="F29" s="186" t="s">
        <v>158</v>
      </c>
      <c r="G29" s="281"/>
      <c r="H29" s="281"/>
      <c r="I29" s="187" t="s">
        <v>159</v>
      </c>
      <c r="J29" s="283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188"/>
      <c r="W29" s="188"/>
      <c r="X29" s="188"/>
      <c r="Y29" s="188"/>
      <c r="Z29" s="188"/>
      <c r="AA29" s="189"/>
      <c r="BB29" s="283"/>
      <c r="BC29" s="271"/>
      <c r="BD29" s="271"/>
      <c r="BE29" s="280"/>
      <c r="BF29" s="281"/>
      <c r="BG29" s="226" t="s">
        <v>158</v>
      </c>
      <c r="BH29" s="282"/>
      <c r="BI29" s="271"/>
      <c r="BJ29" s="271"/>
      <c r="BK29" s="271"/>
      <c r="BL29" s="271"/>
      <c r="BM29" s="271"/>
      <c r="BN29" s="271"/>
      <c r="BO29" s="271"/>
      <c r="BP29" s="283"/>
      <c r="BQ29" s="284"/>
      <c r="BR29" s="283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84"/>
      <c r="CD29" s="283"/>
      <c r="CE29" s="271"/>
      <c r="CF29" s="182" t="s">
        <v>189</v>
      </c>
      <c r="CG29" s="271"/>
      <c r="CH29" s="271"/>
      <c r="CI29" s="182" t="s">
        <v>190</v>
      </c>
      <c r="CJ29" s="271"/>
      <c r="CK29" s="271"/>
      <c r="CL29" s="182" t="s">
        <v>191</v>
      </c>
      <c r="CM29" s="271"/>
      <c r="CN29" s="271"/>
      <c r="CO29" s="190" t="s">
        <v>192</v>
      </c>
    </row>
    <row r="30" spans="1:93" s="107" customFormat="1" ht="16.149999999999999" customHeight="1">
      <c r="A30" s="287" t="s">
        <v>58</v>
      </c>
      <c r="B30" s="287"/>
      <c r="C30" s="288" t="s">
        <v>112</v>
      </c>
      <c r="D30" s="288"/>
      <c r="E30" s="288"/>
      <c r="F30" s="288"/>
      <c r="G30" s="288"/>
      <c r="H30" s="288"/>
      <c r="I30" s="106"/>
      <c r="J30" s="106"/>
      <c r="K30" s="289" t="s">
        <v>112</v>
      </c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90" t="s">
        <v>112</v>
      </c>
      <c r="AV30" s="290"/>
      <c r="AW30" s="291" t="s">
        <v>113</v>
      </c>
      <c r="AX30" s="291"/>
      <c r="AY30" s="291"/>
      <c r="AZ30" s="291"/>
      <c r="BA30" s="291"/>
      <c r="BB30" s="291"/>
      <c r="BC30" s="291"/>
      <c r="BD30" s="291"/>
      <c r="BE30" s="305" t="s">
        <v>60</v>
      </c>
      <c r="BF30" s="306"/>
      <c r="BG30" s="306"/>
      <c r="BH30" s="292"/>
      <c r="BI30" s="292"/>
      <c r="BJ30" s="292"/>
      <c r="BK30" s="292"/>
      <c r="BL30" s="292"/>
      <c r="BM30" s="292"/>
      <c r="BN30" s="292"/>
      <c r="BO30" s="292"/>
      <c r="BP30" s="279" t="s">
        <v>112</v>
      </c>
      <c r="BQ30" s="279"/>
      <c r="BR30" s="286" t="s">
        <v>114</v>
      </c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 t="s">
        <v>115</v>
      </c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</row>
    <row r="31" spans="1:93" s="107" customFormat="1" ht="16.149999999999999" customHeight="1">
      <c r="A31" s="287" t="s">
        <v>61</v>
      </c>
      <c r="B31" s="287"/>
      <c r="C31" s="288" t="s">
        <v>116</v>
      </c>
      <c r="D31" s="288"/>
      <c r="E31" s="288"/>
      <c r="F31" s="288"/>
      <c r="G31" s="288"/>
      <c r="H31" s="288"/>
      <c r="I31" s="106"/>
      <c r="J31" s="106"/>
      <c r="K31" s="289" t="s">
        <v>112</v>
      </c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90" t="s">
        <v>112</v>
      </c>
      <c r="AV31" s="290"/>
      <c r="AW31" s="291" t="s">
        <v>113</v>
      </c>
      <c r="AX31" s="291"/>
      <c r="AY31" s="291"/>
      <c r="AZ31" s="291"/>
      <c r="BA31" s="291"/>
      <c r="BB31" s="291"/>
      <c r="BC31" s="291"/>
      <c r="BD31" s="291"/>
      <c r="BE31" s="305" t="s">
        <v>60</v>
      </c>
      <c r="BF31" s="306"/>
      <c r="BG31" s="306"/>
      <c r="BH31" s="292"/>
      <c r="BI31" s="292"/>
      <c r="BJ31" s="292"/>
      <c r="BK31" s="292"/>
      <c r="BL31" s="292"/>
      <c r="BM31" s="292"/>
      <c r="BN31" s="292"/>
      <c r="BO31" s="292"/>
      <c r="BP31" s="279" t="s">
        <v>112</v>
      </c>
      <c r="BQ31" s="279"/>
      <c r="BR31" s="286" t="s">
        <v>60</v>
      </c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 t="s">
        <v>60</v>
      </c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</row>
    <row r="32" spans="1:93" s="107" customFormat="1" ht="17.25" customHeight="1">
      <c r="A32" s="287" t="s">
        <v>62</v>
      </c>
      <c r="B32" s="287"/>
      <c r="C32" s="293"/>
      <c r="D32" s="293"/>
      <c r="E32" s="293"/>
      <c r="F32" s="293"/>
      <c r="G32" s="293"/>
      <c r="H32" s="293"/>
      <c r="I32" s="106"/>
      <c r="J32" s="106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5"/>
      <c r="AV32" s="295"/>
      <c r="AW32" s="296"/>
      <c r="AX32" s="296"/>
      <c r="AY32" s="296"/>
      <c r="AZ32" s="296"/>
      <c r="BA32" s="296"/>
      <c r="BB32" s="296"/>
      <c r="BC32" s="296"/>
      <c r="BD32" s="296"/>
      <c r="BE32" s="307"/>
      <c r="BF32" s="308"/>
      <c r="BG32" s="308"/>
      <c r="BH32" s="292"/>
      <c r="BI32" s="292"/>
      <c r="BJ32" s="292"/>
      <c r="BK32" s="292"/>
      <c r="BL32" s="292"/>
      <c r="BM32" s="292"/>
      <c r="BN32" s="292"/>
      <c r="BO32" s="292"/>
      <c r="BP32" s="297"/>
      <c r="BQ32" s="297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</row>
    <row r="33" spans="1:93" s="107" customFormat="1" ht="18.75" customHeight="1" thickBot="1">
      <c r="A33" s="299" t="s">
        <v>4</v>
      </c>
      <c r="B33" s="299"/>
      <c r="C33" s="300" t="s">
        <v>117</v>
      </c>
      <c r="D33" s="300"/>
      <c r="E33" s="300"/>
      <c r="F33" s="300"/>
      <c r="G33" s="300"/>
      <c r="H33" s="300"/>
      <c r="I33" s="301" t="s">
        <v>117</v>
      </c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2"/>
      <c r="AV33" s="302"/>
      <c r="AW33" s="303"/>
      <c r="AX33" s="303"/>
      <c r="AY33" s="303"/>
      <c r="AZ33" s="303"/>
      <c r="BA33" s="303"/>
      <c r="BB33" s="303"/>
      <c r="BC33" s="303"/>
      <c r="BD33" s="303"/>
      <c r="BE33" s="309" t="s">
        <v>124</v>
      </c>
      <c r="BF33" s="310"/>
      <c r="BG33" s="310"/>
      <c r="BH33" s="292"/>
      <c r="BI33" s="292"/>
      <c r="BJ33" s="292"/>
      <c r="BK33" s="292"/>
      <c r="BL33" s="292"/>
      <c r="BM33" s="292"/>
      <c r="BN33" s="292"/>
      <c r="BO33" s="292"/>
      <c r="BP33" s="311" t="s">
        <v>124</v>
      </c>
      <c r="BQ33" s="311"/>
      <c r="BR33" s="312" t="s">
        <v>124</v>
      </c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3" t="s">
        <v>124</v>
      </c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</row>
    <row r="34" spans="1:93">
      <c r="I34" s="105"/>
      <c r="J34" s="105"/>
      <c r="BE34" s="109"/>
      <c r="BF34" s="109"/>
      <c r="BG34" s="227"/>
      <c r="BH34" s="105"/>
      <c r="BI34" s="105"/>
      <c r="BJ34" s="105"/>
      <c r="BK34" s="105"/>
      <c r="BL34" s="105"/>
      <c r="BM34" s="105"/>
      <c r="BN34" s="105"/>
      <c r="BO34" s="105"/>
      <c r="BP34" s="125"/>
      <c r="BQ34" s="125"/>
    </row>
    <row r="35" spans="1:93">
      <c r="I35" s="105"/>
      <c r="J35" s="105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W35" s="110"/>
      <c r="BH35" s="111"/>
      <c r="BI35" s="111"/>
      <c r="BJ35" s="111"/>
      <c r="BK35" s="111"/>
      <c r="BL35" s="111"/>
      <c r="BM35" s="111"/>
      <c r="BN35" s="111"/>
      <c r="BO35" s="111"/>
      <c r="BP35" s="126"/>
      <c r="BQ35" s="126"/>
    </row>
    <row r="36" spans="1:93">
      <c r="I36" s="105"/>
      <c r="J36" s="105"/>
      <c r="AG36" s="110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W36" s="21"/>
      <c r="BH36" s="111"/>
      <c r="BI36" s="111"/>
      <c r="BJ36" s="111"/>
      <c r="BK36" s="111"/>
      <c r="BL36" s="111"/>
      <c r="BM36" s="111"/>
      <c r="BN36" s="111"/>
      <c r="BO36" s="111"/>
      <c r="BP36" s="126"/>
      <c r="BQ36" s="126"/>
    </row>
    <row r="37" spans="1:93">
      <c r="I37" s="105"/>
      <c r="J37" s="105"/>
      <c r="AG37" s="110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W37" s="21"/>
      <c r="BH37" s="105"/>
      <c r="BI37" s="105"/>
      <c r="BJ37" s="105"/>
      <c r="BK37" s="105"/>
      <c r="BL37" s="105"/>
      <c r="BM37" s="105"/>
      <c r="BN37" s="105"/>
      <c r="BO37" s="105"/>
      <c r="BP37" s="125"/>
      <c r="BQ37" s="125"/>
    </row>
    <row r="38" spans="1:93">
      <c r="I38" s="105"/>
      <c r="J38" s="105"/>
      <c r="AG38" s="110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W38" s="21"/>
      <c r="BH38" s="105"/>
      <c r="BI38" s="105"/>
      <c r="BJ38" s="105"/>
      <c r="BK38" s="105"/>
      <c r="BL38" s="105"/>
      <c r="BM38" s="105"/>
      <c r="BN38" s="105"/>
      <c r="BO38" s="105"/>
      <c r="BP38" s="125"/>
      <c r="BQ38" s="125"/>
    </row>
    <row r="39" spans="1:93">
      <c r="I39" s="105"/>
      <c r="J39" s="105"/>
      <c r="AG39" s="110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W39" s="21"/>
      <c r="BH39" s="105"/>
      <c r="BI39" s="105"/>
      <c r="BJ39" s="105"/>
      <c r="BK39" s="105"/>
      <c r="BL39" s="105"/>
      <c r="BM39" s="105"/>
      <c r="BN39" s="105"/>
      <c r="BO39" s="105"/>
      <c r="BP39" s="125"/>
      <c r="BQ39" s="125"/>
    </row>
    <row r="40" spans="1:93">
      <c r="I40" s="105"/>
      <c r="J40" s="105"/>
      <c r="AG40" s="110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W40" s="21"/>
      <c r="BH40" s="105"/>
      <c r="BI40" s="105"/>
      <c r="BJ40" s="105"/>
      <c r="BK40" s="105"/>
      <c r="BL40" s="105"/>
      <c r="BM40" s="105"/>
      <c r="BN40" s="105"/>
      <c r="BO40" s="105"/>
      <c r="BP40" s="125"/>
      <c r="BQ40" s="125"/>
    </row>
    <row r="41" spans="1:93">
      <c r="I41" s="105"/>
      <c r="J41" s="105"/>
      <c r="BH41" s="105"/>
      <c r="BI41" s="105"/>
      <c r="BJ41" s="105"/>
      <c r="BK41" s="105"/>
      <c r="BL41" s="105"/>
      <c r="BM41" s="105"/>
      <c r="BN41" s="105"/>
      <c r="BO41" s="105"/>
      <c r="BP41" s="125"/>
      <c r="BQ41" s="125"/>
    </row>
    <row r="42" spans="1:93">
      <c r="I42" s="105"/>
      <c r="J42" s="105"/>
      <c r="BH42" s="105"/>
      <c r="BI42" s="105"/>
      <c r="BJ42" s="105"/>
      <c r="BK42" s="105"/>
      <c r="BL42" s="105"/>
      <c r="BM42" s="105"/>
      <c r="BN42" s="105"/>
      <c r="BO42" s="105"/>
      <c r="BP42" s="125"/>
      <c r="BQ42" s="125"/>
    </row>
    <row r="43" spans="1:93">
      <c r="I43" s="105"/>
      <c r="J43" s="105"/>
      <c r="BH43" s="105"/>
      <c r="BI43" s="105"/>
      <c r="BJ43" s="105"/>
      <c r="BK43" s="105"/>
      <c r="BL43" s="105"/>
      <c r="BM43" s="105"/>
      <c r="BN43" s="105"/>
      <c r="BO43" s="105"/>
      <c r="BP43" s="125"/>
      <c r="BQ43" s="125"/>
    </row>
    <row r="44" spans="1:93">
      <c r="A44" s="105"/>
      <c r="B44" s="105"/>
      <c r="I44" s="105"/>
      <c r="J44" s="105"/>
      <c r="BE44" s="105"/>
      <c r="BF44" s="105"/>
      <c r="BG44" s="229"/>
      <c r="BH44" s="105"/>
      <c r="BI44" s="105"/>
      <c r="BJ44" s="105"/>
      <c r="BK44" s="105"/>
      <c r="BL44" s="105"/>
      <c r="BM44" s="105"/>
      <c r="BN44" s="105"/>
      <c r="BO44" s="105"/>
      <c r="BP44" s="125"/>
      <c r="BQ44" s="125"/>
    </row>
    <row r="45" spans="1:93">
      <c r="A45" s="105"/>
      <c r="B45" s="105"/>
      <c r="I45" s="105"/>
      <c r="J45" s="105"/>
      <c r="BE45" s="105"/>
      <c r="BF45" s="105"/>
      <c r="BG45" s="229"/>
      <c r="BH45" s="105"/>
      <c r="BI45" s="105"/>
      <c r="BJ45" s="105"/>
      <c r="BK45" s="105"/>
      <c r="BL45" s="105"/>
      <c r="BM45" s="105"/>
      <c r="BN45" s="105"/>
      <c r="BO45" s="105"/>
      <c r="BP45" s="125"/>
      <c r="BQ45" s="125"/>
    </row>
    <row r="46" spans="1:93">
      <c r="A46" s="105"/>
      <c r="B46" s="105"/>
      <c r="I46" s="105"/>
      <c r="J46" s="105"/>
      <c r="BE46" s="105"/>
      <c r="BF46" s="105"/>
      <c r="BG46" s="229"/>
      <c r="BH46" s="105"/>
      <c r="BI46" s="105"/>
      <c r="BJ46" s="105"/>
      <c r="BK46" s="105"/>
      <c r="BL46" s="105"/>
      <c r="BM46" s="105"/>
      <c r="BN46" s="105"/>
      <c r="BO46" s="105"/>
      <c r="BP46" s="125"/>
      <c r="BQ46" s="125"/>
    </row>
    <row r="47" spans="1:93">
      <c r="A47" s="105"/>
      <c r="B47" s="105"/>
      <c r="I47" s="105"/>
      <c r="J47" s="105"/>
      <c r="BE47" s="105"/>
      <c r="BF47" s="105"/>
      <c r="BG47" s="229"/>
      <c r="BH47" s="105"/>
      <c r="BI47" s="105"/>
      <c r="BJ47" s="105"/>
      <c r="BK47" s="105"/>
      <c r="BL47" s="105"/>
      <c r="BM47" s="105"/>
      <c r="BN47" s="105"/>
      <c r="BO47" s="105"/>
      <c r="BP47" s="125"/>
      <c r="BQ47" s="125"/>
    </row>
    <row r="48" spans="1:93" s="69" customFormat="1">
      <c r="A48" s="105"/>
      <c r="B48" s="105"/>
      <c r="C48" s="27"/>
      <c r="D48" s="27"/>
      <c r="E48" s="27"/>
      <c r="F48" s="27"/>
      <c r="G48" s="27"/>
      <c r="H48" s="27"/>
      <c r="I48" s="105"/>
      <c r="J48" s="105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105"/>
      <c r="BF48" s="105"/>
      <c r="BG48" s="229"/>
      <c r="BH48" s="105"/>
      <c r="BI48" s="105"/>
      <c r="BJ48" s="105"/>
      <c r="BK48" s="105"/>
      <c r="BL48" s="105"/>
      <c r="BM48" s="105"/>
      <c r="BN48" s="105"/>
      <c r="BO48" s="105"/>
      <c r="BP48" s="125"/>
      <c r="BQ48" s="125"/>
      <c r="CD48" s="70"/>
      <c r="CE48" s="70"/>
      <c r="CF48" s="70"/>
      <c r="CG48" s="70"/>
      <c r="CH48" s="70"/>
      <c r="CI48" s="70"/>
      <c r="CJ48" s="27"/>
      <c r="CK48" s="27"/>
      <c r="CL48" s="27"/>
      <c r="CM48" s="27"/>
      <c r="CN48" s="27"/>
      <c r="CO48" s="27"/>
    </row>
    <row r="49" spans="1:93" s="69" customFormat="1">
      <c r="A49" s="105"/>
      <c r="B49" s="105"/>
      <c r="C49" s="27"/>
      <c r="D49" s="27"/>
      <c r="E49" s="27"/>
      <c r="F49" s="27"/>
      <c r="G49" s="27"/>
      <c r="H49" s="27"/>
      <c r="I49" s="105"/>
      <c r="J49" s="105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105"/>
      <c r="BF49" s="105"/>
      <c r="BG49" s="229"/>
      <c r="BH49" s="105"/>
      <c r="BI49" s="105"/>
      <c r="BJ49" s="105"/>
      <c r="BK49" s="105"/>
      <c r="BL49" s="105"/>
      <c r="BM49" s="105"/>
      <c r="BN49" s="105"/>
      <c r="BO49" s="105"/>
      <c r="BP49" s="125"/>
      <c r="BQ49" s="125"/>
      <c r="CD49" s="70"/>
      <c r="CE49" s="70"/>
      <c r="CF49" s="70"/>
      <c r="CG49" s="70"/>
      <c r="CH49" s="70"/>
      <c r="CI49" s="70"/>
      <c r="CJ49" s="27"/>
      <c r="CK49" s="27"/>
      <c r="CL49" s="27"/>
      <c r="CM49" s="27"/>
      <c r="CN49" s="27"/>
      <c r="CO49" s="27"/>
    </row>
    <row r="50" spans="1:93" s="69" customFormat="1">
      <c r="A50" s="105"/>
      <c r="B50" s="105"/>
      <c r="C50" s="27"/>
      <c r="D50" s="27"/>
      <c r="E50" s="27"/>
      <c r="F50" s="27"/>
      <c r="G50" s="27"/>
      <c r="H50" s="27"/>
      <c r="I50" s="105"/>
      <c r="J50" s="105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105"/>
      <c r="BF50" s="105"/>
      <c r="BG50" s="229"/>
      <c r="BH50" s="105"/>
      <c r="BI50" s="105"/>
      <c r="BJ50" s="105"/>
      <c r="BK50" s="105"/>
      <c r="BL50" s="105"/>
      <c r="BM50" s="105"/>
      <c r="BN50" s="105"/>
      <c r="BO50" s="105"/>
      <c r="BP50" s="125"/>
      <c r="BQ50" s="125"/>
      <c r="CD50" s="70"/>
      <c r="CE50" s="70"/>
      <c r="CF50" s="70"/>
      <c r="CG50" s="70"/>
      <c r="CH50" s="70"/>
      <c r="CI50" s="70"/>
      <c r="CJ50" s="27"/>
      <c r="CK50" s="27"/>
      <c r="CL50" s="27"/>
      <c r="CM50" s="27"/>
      <c r="CN50" s="27"/>
      <c r="CO50" s="27"/>
    </row>
    <row r="51" spans="1:93" s="69" customFormat="1">
      <c r="A51" s="105"/>
      <c r="B51" s="105"/>
      <c r="C51" s="27"/>
      <c r="D51" s="27"/>
      <c r="E51" s="27"/>
      <c r="F51" s="27"/>
      <c r="G51" s="27"/>
      <c r="H51" s="27"/>
      <c r="I51" s="105"/>
      <c r="J51" s="105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105"/>
      <c r="BF51" s="105"/>
      <c r="BG51" s="229"/>
      <c r="BH51" s="105"/>
      <c r="BI51" s="105"/>
      <c r="BJ51" s="105"/>
      <c r="BK51" s="105"/>
      <c r="BL51" s="105"/>
      <c r="BM51" s="105"/>
      <c r="BN51" s="105"/>
      <c r="BO51" s="105"/>
      <c r="BP51" s="125"/>
      <c r="BQ51" s="125"/>
      <c r="CD51" s="70"/>
      <c r="CE51" s="70"/>
      <c r="CF51" s="70"/>
      <c r="CG51" s="70"/>
      <c r="CH51" s="70"/>
      <c r="CI51" s="70"/>
      <c r="CJ51" s="27"/>
      <c r="CK51" s="27"/>
      <c r="CL51" s="27"/>
      <c r="CM51" s="27"/>
      <c r="CN51" s="27"/>
      <c r="CO51" s="27"/>
    </row>
    <row r="52" spans="1:93" s="69" customFormat="1">
      <c r="A52" s="105"/>
      <c r="B52" s="105"/>
      <c r="C52" s="27"/>
      <c r="D52" s="27"/>
      <c r="E52" s="27"/>
      <c r="F52" s="27"/>
      <c r="G52" s="27"/>
      <c r="H52" s="27"/>
      <c r="I52" s="105"/>
      <c r="J52" s="105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105"/>
      <c r="BF52" s="105"/>
      <c r="BG52" s="229"/>
      <c r="BH52" s="105"/>
      <c r="BI52" s="105"/>
      <c r="BJ52" s="105"/>
      <c r="BK52" s="105"/>
      <c r="BL52" s="105"/>
      <c r="BM52" s="105"/>
      <c r="BN52" s="105"/>
      <c r="BO52" s="105"/>
      <c r="BP52" s="125"/>
      <c r="BQ52" s="125"/>
      <c r="CD52" s="70"/>
      <c r="CE52" s="70"/>
      <c r="CF52" s="70"/>
      <c r="CG52" s="70"/>
      <c r="CH52" s="70"/>
      <c r="CI52" s="70"/>
      <c r="CJ52" s="27"/>
      <c r="CK52" s="27"/>
      <c r="CL52" s="27"/>
      <c r="CM52" s="27"/>
      <c r="CN52" s="27"/>
      <c r="CO52" s="27"/>
    </row>
    <row r="53" spans="1:93" s="69" customFormat="1">
      <c r="A53" s="105"/>
      <c r="B53" s="105"/>
      <c r="C53" s="27"/>
      <c r="D53" s="27"/>
      <c r="E53" s="27"/>
      <c r="F53" s="27"/>
      <c r="G53" s="27"/>
      <c r="H53" s="27"/>
      <c r="I53" s="105"/>
      <c r="J53" s="105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105"/>
      <c r="BF53" s="105"/>
      <c r="BG53" s="229"/>
      <c r="BH53" s="105"/>
      <c r="BI53" s="105"/>
      <c r="BJ53" s="105"/>
      <c r="BK53" s="105"/>
      <c r="BL53" s="105"/>
      <c r="BM53" s="105"/>
      <c r="BN53" s="105"/>
      <c r="BO53" s="105"/>
      <c r="BP53" s="125"/>
      <c r="BQ53" s="125"/>
      <c r="CD53" s="70"/>
      <c r="CE53" s="70"/>
      <c r="CF53" s="70"/>
      <c r="CG53" s="70"/>
      <c r="CH53" s="70"/>
      <c r="CI53" s="70"/>
      <c r="CJ53" s="27"/>
      <c r="CK53" s="27"/>
      <c r="CL53" s="27"/>
      <c r="CM53" s="27"/>
      <c r="CN53" s="27"/>
      <c r="CO53" s="27"/>
    </row>
    <row r="54" spans="1:93" s="69" customFormat="1">
      <c r="A54" s="105"/>
      <c r="B54" s="105"/>
      <c r="C54" s="27"/>
      <c r="D54" s="27"/>
      <c r="E54" s="27"/>
      <c r="F54" s="27"/>
      <c r="G54" s="27"/>
      <c r="H54" s="27"/>
      <c r="I54" s="105"/>
      <c r="J54" s="105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105"/>
      <c r="BF54" s="105"/>
      <c r="BG54" s="229"/>
      <c r="BH54" s="105"/>
      <c r="BI54" s="105"/>
      <c r="BJ54" s="105"/>
      <c r="BK54" s="105"/>
      <c r="BL54" s="105"/>
      <c r="BM54" s="105"/>
      <c r="BN54" s="105"/>
      <c r="BO54" s="105"/>
      <c r="BP54" s="125"/>
      <c r="BQ54" s="125"/>
      <c r="CD54" s="70"/>
      <c r="CE54" s="70"/>
      <c r="CF54" s="70"/>
      <c r="CG54" s="70"/>
      <c r="CH54" s="70"/>
      <c r="CI54" s="70"/>
      <c r="CJ54" s="27"/>
      <c r="CK54" s="27"/>
      <c r="CL54" s="27"/>
      <c r="CM54" s="27"/>
      <c r="CN54" s="27"/>
      <c r="CO54" s="27"/>
    </row>
    <row r="55" spans="1:93" s="69" customFormat="1">
      <c r="A55" s="105"/>
      <c r="B55" s="105"/>
      <c r="C55" s="27"/>
      <c r="D55" s="27"/>
      <c r="E55" s="27"/>
      <c r="F55" s="27"/>
      <c r="G55" s="27"/>
      <c r="H55" s="27"/>
      <c r="I55" s="105"/>
      <c r="J55" s="105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105"/>
      <c r="BF55" s="105"/>
      <c r="BG55" s="229"/>
      <c r="BH55" s="105"/>
      <c r="BI55" s="105"/>
      <c r="BJ55" s="105"/>
      <c r="BK55" s="105"/>
      <c r="BL55" s="105"/>
      <c r="BM55" s="105"/>
      <c r="BN55" s="105"/>
      <c r="BO55" s="105"/>
      <c r="BP55" s="125"/>
      <c r="BQ55" s="125"/>
      <c r="CD55" s="70"/>
      <c r="CE55" s="70"/>
      <c r="CF55" s="70"/>
      <c r="CG55" s="70"/>
      <c r="CH55" s="70"/>
      <c r="CI55" s="70"/>
      <c r="CJ55" s="27"/>
      <c r="CK55" s="27"/>
      <c r="CL55" s="27"/>
      <c r="CM55" s="27"/>
      <c r="CN55" s="27"/>
      <c r="CO55" s="27"/>
    </row>
    <row r="56" spans="1:93" s="69" customFormat="1">
      <c r="A56" s="105"/>
      <c r="B56" s="105"/>
      <c r="C56" s="27"/>
      <c r="D56" s="27"/>
      <c r="E56" s="27"/>
      <c r="F56" s="27"/>
      <c r="G56" s="27"/>
      <c r="H56" s="27"/>
      <c r="I56" s="105"/>
      <c r="J56" s="105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105"/>
      <c r="BF56" s="105"/>
      <c r="BG56" s="229"/>
      <c r="BH56" s="105"/>
      <c r="BI56" s="105"/>
      <c r="BJ56" s="105"/>
      <c r="BK56" s="105"/>
      <c r="BL56" s="105"/>
      <c r="BM56" s="105"/>
      <c r="BN56" s="105"/>
      <c r="BO56" s="105"/>
      <c r="BP56" s="125"/>
      <c r="BQ56" s="125"/>
      <c r="CD56" s="70"/>
      <c r="CE56" s="70"/>
      <c r="CF56" s="70"/>
      <c r="CG56" s="70"/>
      <c r="CH56" s="70"/>
      <c r="CI56" s="70"/>
      <c r="CJ56" s="27"/>
      <c r="CK56" s="27"/>
      <c r="CL56" s="27"/>
      <c r="CM56" s="27"/>
      <c r="CN56" s="27"/>
      <c r="CO56" s="27"/>
    </row>
    <row r="57" spans="1:93" s="69" customFormat="1">
      <c r="A57" s="105"/>
      <c r="B57" s="105"/>
      <c r="C57" s="27"/>
      <c r="D57" s="27"/>
      <c r="E57" s="27"/>
      <c r="F57" s="27"/>
      <c r="G57" s="27"/>
      <c r="H57" s="27"/>
      <c r="I57" s="105"/>
      <c r="J57" s="105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105"/>
      <c r="BF57" s="105"/>
      <c r="BG57" s="229"/>
      <c r="BH57" s="105"/>
      <c r="BI57" s="105"/>
      <c r="BJ57" s="105"/>
      <c r="BK57" s="105"/>
      <c r="BL57" s="105"/>
      <c r="BM57" s="105"/>
      <c r="BN57" s="105"/>
      <c r="BO57" s="105"/>
      <c r="BP57" s="125"/>
      <c r="BQ57" s="125"/>
      <c r="CD57" s="70"/>
      <c r="CE57" s="70"/>
      <c r="CF57" s="70"/>
      <c r="CG57" s="70"/>
      <c r="CH57" s="70"/>
      <c r="CI57" s="70"/>
      <c r="CJ57" s="27"/>
      <c r="CK57" s="27"/>
      <c r="CL57" s="27"/>
      <c r="CM57" s="27"/>
      <c r="CN57" s="27"/>
      <c r="CO57" s="27"/>
    </row>
    <row r="58" spans="1:93" s="69" customFormat="1">
      <c r="A58" s="105"/>
      <c r="B58" s="105"/>
      <c r="C58" s="27"/>
      <c r="D58" s="27"/>
      <c r="E58" s="27"/>
      <c r="F58" s="27"/>
      <c r="G58" s="27"/>
      <c r="H58" s="27"/>
      <c r="I58" s="105"/>
      <c r="J58" s="105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105"/>
      <c r="BF58" s="105"/>
      <c r="BG58" s="229"/>
      <c r="BH58" s="105"/>
      <c r="BI58" s="105"/>
      <c r="BJ58" s="105"/>
      <c r="BK58" s="105"/>
      <c r="BL58" s="105"/>
      <c r="BM58" s="105"/>
      <c r="BN58" s="105"/>
      <c r="BO58" s="105"/>
      <c r="BP58" s="125"/>
      <c r="BQ58" s="125"/>
      <c r="CD58" s="70"/>
      <c r="CE58" s="70"/>
      <c r="CF58" s="70"/>
      <c r="CG58" s="70"/>
      <c r="CH58" s="70"/>
      <c r="CI58" s="70"/>
      <c r="CJ58" s="27"/>
      <c r="CK58" s="27"/>
      <c r="CL58" s="27"/>
      <c r="CM58" s="27"/>
      <c r="CN58" s="27"/>
      <c r="CO58" s="27"/>
    </row>
    <row r="59" spans="1:93" s="69" customFormat="1">
      <c r="A59" s="105"/>
      <c r="B59" s="105"/>
      <c r="C59" s="27"/>
      <c r="D59" s="27"/>
      <c r="E59" s="27"/>
      <c r="F59" s="27"/>
      <c r="G59" s="27"/>
      <c r="H59" s="27"/>
      <c r="I59" s="105"/>
      <c r="J59" s="105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105"/>
      <c r="BF59" s="105"/>
      <c r="BG59" s="229"/>
      <c r="BH59" s="105"/>
      <c r="BI59" s="105"/>
      <c r="BJ59" s="105"/>
      <c r="BK59" s="105"/>
      <c r="BL59" s="105"/>
      <c r="BM59" s="105"/>
      <c r="BN59" s="105"/>
      <c r="BO59" s="105"/>
      <c r="BP59" s="125"/>
      <c r="BQ59" s="125"/>
      <c r="CD59" s="70"/>
      <c r="CE59" s="70"/>
      <c r="CF59" s="70"/>
      <c r="CG59" s="70"/>
      <c r="CH59" s="70"/>
      <c r="CI59" s="70"/>
      <c r="CJ59" s="27"/>
      <c r="CK59" s="27"/>
      <c r="CL59" s="27"/>
      <c r="CM59" s="27"/>
      <c r="CN59" s="27"/>
      <c r="CO59" s="27"/>
    </row>
    <row r="60" spans="1:93" s="69" customFormat="1">
      <c r="A60" s="105"/>
      <c r="B60" s="105"/>
      <c r="C60" s="27"/>
      <c r="D60" s="27"/>
      <c r="E60" s="27"/>
      <c r="F60" s="27"/>
      <c r="G60" s="27"/>
      <c r="H60" s="27"/>
      <c r="I60" s="105"/>
      <c r="J60" s="105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105"/>
      <c r="BF60" s="105"/>
      <c r="BG60" s="229"/>
      <c r="BH60" s="105"/>
      <c r="BI60" s="105"/>
      <c r="BJ60" s="105"/>
      <c r="BK60" s="105"/>
      <c r="BL60" s="105"/>
      <c r="BM60" s="105"/>
      <c r="BN60" s="105"/>
      <c r="BO60" s="105"/>
      <c r="BP60" s="125"/>
      <c r="BQ60" s="125"/>
      <c r="CD60" s="70"/>
      <c r="CE60" s="70"/>
      <c r="CF60" s="70"/>
      <c r="CG60" s="70"/>
      <c r="CH60" s="70"/>
      <c r="CI60" s="70"/>
      <c r="CJ60" s="27"/>
      <c r="CK60" s="27"/>
      <c r="CL60" s="27"/>
      <c r="CM60" s="27"/>
      <c r="CN60" s="27"/>
      <c r="CO60" s="27"/>
    </row>
    <row r="61" spans="1:93" s="69" customFormat="1">
      <c r="A61" s="105"/>
      <c r="B61" s="105"/>
      <c r="C61" s="27"/>
      <c r="D61" s="27"/>
      <c r="E61" s="27"/>
      <c r="F61" s="27"/>
      <c r="G61" s="27"/>
      <c r="H61" s="27"/>
      <c r="I61" s="105"/>
      <c r="J61" s="105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105"/>
      <c r="BF61" s="105"/>
      <c r="BG61" s="229"/>
      <c r="BH61" s="105"/>
      <c r="BI61" s="105"/>
      <c r="BJ61" s="105"/>
      <c r="BK61" s="105"/>
      <c r="BL61" s="105"/>
      <c r="BM61" s="105"/>
      <c r="BN61" s="105"/>
      <c r="BO61" s="105"/>
      <c r="BP61" s="125"/>
      <c r="BQ61" s="125"/>
      <c r="CD61" s="70"/>
      <c r="CE61" s="70"/>
      <c r="CF61" s="70"/>
      <c r="CG61" s="70"/>
      <c r="CH61" s="70"/>
      <c r="CI61" s="70"/>
      <c r="CJ61" s="27"/>
      <c r="CK61" s="27"/>
      <c r="CL61" s="27"/>
      <c r="CM61" s="27"/>
      <c r="CN61" s="27"/>
      <c r="CO61" s="27"/>
    </row>
    <row r="62" spans="1:93" s="69" customFormat="1">
      <c r="A62" s="105"/>
      <c r="B62" s="105"/>
      <c r="C62" s="27"/>
      <c r="D62" s="27"/>
      <c r="E62" s="27"/>
      <c r="F62" s="27"/>
      <c r="G62" s="27"/>
      <c r="H62" s="27"/>
      <c r="I62" s="105"/>
      <c r="J62" s="105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105"/>
      <c r="BF62" s="105"/>
      <c r="BG62" s="229"/>
      <c r="BH62" s="105"/>
      <c r="BI62" s="105"/>
      <c r="BJ62" s="105"/>
      <c r="BK62" s="105"/>
      <c r="BL62" s="105"/>
      <c r="BM62" s="105"/>
      <c r="BN62" s="105"/>
      <c r="BO62" s="105"/>
      <c r="BP62" s="125"/>
      <c r="BQ62" s="125"/>
      <c r="CD62" s="70"/>
      <c r="CE62" s="70"/>
      <c r="CF62" s="70"/>
      <c r="CG62" s="70"/>
      <c r="CH62" s="70"/>
      <c r="CI62" s="70"/>
      <c r="CJ62" s="27"/>
      <c r="CK62" s="27"/>
      <c r="CL62" s="27"/>
      <c r="CM62" s="27"/>
      <c r="CN62" s="27"/>
      <c r="CO62" s="27"/>
    </row>
    <row r="63" spans="1:93" s="69" customFormat="1">
      <c r="A63" s="105"/>
      <c r="B63" s="105"/>
      <c r="C63" s="27"/>
      <c r="D63" s="27"/>
      <c r="E63" s="27"/>
      <c r="F63" s="27"/>
      <c r="G63" s="27"/>
      <c r="H63" s="27"/>
      <c r="I63" s="105"/>
      <c r="J63" s="105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105"/>
      <c r="BF63" s="105"/>
      <c r="BG63" s="229"/>
      <c r="BH63" s="105"/>
      <c r="BI63" s="105"/>
      <c r="BJ63" s="105"/>
      <c r="BK63" s="105"/>
      <c r="BL63" s="105"/>
      <c r="BM63" s="105"/>
      <c r="BN63" s="105"/>
      <c r="BO63" s="105"/>
      <c r="BP63" s="125"/>
      <c r="BQ63" s="125"/>
      <c r="CD63" s="70"/>
      <c r="CE63" s="70"/>
      <c r="CF63" s="70"/>
      <c r="CG63" s="70"/>
      <c r="CH63" s="70"/>
      <c r="CI63" s="70"/>
      <c r="CJ63" s="27"/>
      <c r="CK63" s="27"/>
      <c r="CL63" s="27"/>
      <c r="CM63" s="27"/>
      <c r="CN63" s="27"/>
      <c r="CO63" s="27"/>
    </row>
    <row r="64" spans="1:93" s="69" customFormat="1">
      <c r="A64" s="105"/>
      <c r="B64" s="105"/>
      <c r="C64" s="27"/>
      <c r="D64" s="27"/>
      <c r="E64" s="27"/>
      <c r="F64" s="27"/>
      <c r="G64" s="27"/>
      <c r="H64" s="27"/>
      <c r="I64" s="105"/>
      <c r="J64" s="105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105"/>
      <c r="BF64" s="105"/>
      <c r="BG64" s="229"/>
      <c r="BH64" s="105"/>
      <c r="BI64" s="105"/>
      <c r="BJ64" s="105"/>
      <c r="BK64" s="105"/>
      <c r="BL64" s="105"/>
      <c r="BM64" s="105"/>
      <c r="BN64" s="105"/>
      <c r="BO64" s="105"/>
      <c r="BP64" s="125"/>
      <c r="BQ64" s="125"/>
      <c r="CD64" s="70"/>
      <c r="CE64" s="70"/>
      <c r="CF64" s="70"/>
      <c r="CG64" s="70"/>
      <c r="CH64" s="70"/>
      <c r="CI64" s="70"/>
      <c r="CJ64" s="27"/>
      <c r="CK64" s="27"/>
      <c r="CL64" s="27"/>
      <c r="CM64" s="27"/>
      <c r="CN64" s="27"/>
      <c r="CO64" s="27"/>
    </row>
    <row r="65" spans="1:93" s="69" customFormat="1">
      <c r="A65" s="105"/>
      <c r="B65" s="105"/>
      <c r="C65" s="27"/>
      <c r="D65" s="27"/>
      <c r="E65" s="27"/>
      <c r="F65" s="27"/>
      <c r="G65" s="27"/>
      <c r="H65" s="27"/>
      <c r="I65" s="105"/>
      <c r="J65" s="105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105"/>
      <c r="BF65" s="105"/>
      <c r="BG65" s="229"/>
      <c r="BH65" s="105"/>
      <c r="BI65" s="105"/>
      <c r="BJ65" s="105"/>
      <c r="BK65" s="105"/>
      <c r="BL65" s="105"/>
      <c r="BM65" s="105"/>
      <c r="BN65" s="105"/>
      <c r="BO65" s="105"/>
      <c r="BP65" s="125"/>
      <c r="BQ65" s="125"/>
      <c r="CD65" s="70"/>
      <c r="CE65" s="70"/>
      <c r="CF65" s="70"/>
      <c r="CG65" s="70"/>
      <c r="CH65" s="70"/>
      <c r="CI65" s="70"/>
      <c r="CJ65" s="27"/>
      <c r="CK65" s="27"/>
      <c r="CL65" s="27"/>
      <c r="CM65" s="27"/>
      <c r="CN65" s="27"/>
      <c r="CO65" s="27"/>
    </row>
    <row r="66" spans="1:93" s="69" customFormat="1">
      <c r="A66" s="105"/>
      <c r="B66" s="105"/>
      <c r="C66" s="27"/>
      <c r="D66" s="27"/>
      <c r="E66" s="27"/>
      <c r="F66" s="27"/>
      <c r="G66" s="27"/>
      <c r="H66" s="27"/>
      <c r="I66" s="105"/>
      <c r="J66" s="105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105"/>
      <c r="BF66" s="105"/>
      <c r="BG66" s="229"/>
      <c r="BH66" s="105"/>
      <c r="BI66" s="105"/>
      <c r="BJ66" s="105"/>
      <c r="BK66" s="105"/>
      <c r="BL66" s="105"/>
      <c r="BM66" s="105"/>
      <c r="BN66" s="105"/>
      <c r="BO66" s="105"/>
      <c r="BP66" s="125"/>
      <c r="BQ66" s="125"/>
      <c r="CD66" s="70"/>
      <c r="CE66" s="70"/>
      <c r="CF66" s="70"/>
      <c r="CG66" s="70"/>
      <c r="CH66" s="70"/>
      <c r="CI66" s="70"/>
      <c r="CJ66" s="27"/>
      <c r="CK66" s="27"/>
      <c r="CL66" s="27"/>
      <c r="CM66" s="27"/>
      <c r="CN66" s="27"/>
      <c r="CO66" s="27"/>
    </row>
    <row r="67" spans="1:93" s="69" customFormat="1">
      <c r="A67" s="105"/>
      <c r="B67" s="105"/>
      <c r="C67" s="27"/>
      <c r="D67" s="27"/>
      <c r="E67" s="27"/>
      <c r="F67" s="27"/>
      <c r="G67" s="27"/>
      <c r="H67" s="27"/>
      <c r="I67" s="105"/>
      <c r="J67" s="105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105"/>
      <c r="BF67" s="105"/>
      <c r="BG67" s="229"/>
      <c r="BH67" s="105"/>
      <c r="BI67" s="105"/>
      <c r="BJ67" s="105"/>
      <c r="BK67" s="105"/>
      <c r="BL67" s="105"/>
      <c r="BM67" s="105"/>
      <c r="BN67" s="105"/>
      <c r="BO67" s="105"/>
      <c r="BP67" s="125"/>
      <c r="BQ67" s="125"/>
      <c r="CD67" s="70"/>
      <c r="CE67" s="70"/>
      <c r="CF67" s="70"/>
      <c r="CG67" s="70"/>
      <c r="CH67" s="70"/>
      <c r="CI67" s="70"/>
      <c r="CJ67" s="27"/>
      <c r="CK67" s="27"/>
      <c r="CL67" s="27"/>
      <c r="CM67" s="27"/>
      <c r="CN67" s="27"/>
      <c r="CO67" s="27"/>
    </row>
    <row r="68" spans="1:93" s="69" customFormat="1">
      <c r="A68" s="105"/>
      <c r="B68" s="105"/>
      <c r="C68" s="27"/>
      <c r="D68" s="27"/>
      <c r="E68" s="27"/>
      <c r="F68" s="27"/>
      <c r="G68" s="27"/>
      <c r="H68" s="27"/>
      <c r="I68" s="105"/>
      <c r="J68" s="105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105"/>
      <c r="BF68" s="105"/>
      <c r="BG68" s="229"/>
      <c r="BH68" s="105"/>
      <c r="BI68" s="105"/>
      <c r="BJ68" s="105"/>
      <c r="BK68" s="105"/>
      <c r="BL68" s="105"/>
      <c r="BM68" s="105"/>
      <c r="BN68" s="105"/>
      <c r="BO68" s="105"/>
      <c r="BP68" s="125"/>
      <c r="BQ68" s="125"/>
      <c r="CD68" s="70"/>
      <c r="CE68" s="70"/>
      <c r="CF68" s="70"/>
      <c r="CG68" s="70"/>
      <c r="CH68" s="70"/>
      <c r="CI68" s="70"/>
      <c r="CJ68" s="27"/>
      <c r="CK68" s="27"/>
      <c r="CL68" s="27"/>
      <c r="CM68" s="27"/>
      <c r="CN68" s="27"/>
      <c r="CO68" s="27"/>
    </row>
    <row r="69" spans="1:93" s="69" customFormat="1">
      <c r="A69" s="105"/>
      <c r="B69" s="105"/>
      <c r="C69" s="27"/>
      <c r="D69" s="27"/>
      <c r="E69" s="27"/>
      <c r="F69" s="27"/>
      <c r="G69" s="27"/>
      <c r="H69" s="27"/>
      <c r="I69" s="105"/>
      <c r="J69" s="105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105"/>
      <c r="BF69" s="105"/>
      <c r="BG69" s="229"/>
      <c r="BH69" s="105"/>
      <c r="BI69" s="105"/>
      <c r="BJ69" s="105"/>
      <c r="BK69" s="105"/>
      <c r="BL69" s="105"/>
      <c r="BM69" s="105"/>
      <c r="BN69" s="105"/>
      <c r="BO69" s="105"/>
      <c r="BP69" s="125"/>
      <c r="BQ69" s="125"/>
      <c r="CD69" s="70"/>
      <c r="CE69" s="70"/>
      <c r="CF69" s="70"/>
      <c r="CG69" s="70"/>
      <c r="CH69" s="70"/>
      <c r="CI69" s="70"/>
      <c r="CJ69" s="27"/>
      <c r="CK69" s="27"/>
      <c r="CL69" s="27"/>
      <c r="CM69" s="27"/>
      <c r="CN69" s="27"/>
      <c r="CO69" s="27"/>
    </row>
    <row r="70" spans="1:93" s="69" customFormat="1">
      <c r="A70" s="105"/>
      <c r="B70" s="105"/>
      <c r="C70" s="27"/>
      <c r="D70" s="27"/>
      <c r="E70" s="27"/>
      <c r="F70" s="27"/>
      <c r="G70" s="27"/>
      <c r="H70" s="27"/>
      <c r="I70" s="105"/>
      <c r="J70" s="105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105"/>
      <c r="BF70" s="105"/>
      <c r="BG70" s="229"/>
      <c r="BH70" s="105"/>
      <c r="BI70" s="105"/>
      <c r="BJ70" s="105"/>
      <c r="BK70" s="105"/>
      <c r="BL70" s="105"/>
      <c r="BM70" s="105"/>
      <c r="BN70" s="105"/>
      <c r="BO70" s="105"/>
      <c r="BP70" s="125"/>
      <c r="BQ70" s="125"/>
      <c r="CD70" s="70"/>
      <c r="CE70" s="70"/>
      <c r="CF70" s="70"/>
      <c r="CG70" s="70"/>
      <c r="CH70" s="70"/>
      <c r="CI70" s="70"/>
      <c r="CJ70" s="27"/>
      <c r="CK70" s="27"/>
      <c r="CL70" s="27"/>
      <c r="CM70" s="27"/>
      <c r="CN70" s="27"/>
      <c r="CO70" s="27"/>
    </row>
    <row r="71" spans="1:93" s="69" customFormat="1">
      <c r="A71" s="105"/>
      <c r="B71" s="105"/>
      <c r="C71" s="27"/>
      <c r="D71" s="27"/>
      <c r="E71" s="27"/>
      <c r="F71" s="27"/>
      <c r="G71" s="27"/>
      <c r="H71" s="27"/>
      <c r="I71" s="105"/>
      <c r="J71" s="105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105"/>
      <c r="BF71" s="105"/>
      <c r="BG71" s="229"/>
      <c r="BH71" s="105"/>
      <c r="BI71" s="105"/>
      <c r="BJ71" s="105"/>
      <c r="BK71" s="105"/>
      <c r="BL71" s="105"/>
      <c r="BM71" s="105"/>
      <c r="BN71" s="105"/>
      <c r="BO71" s="105"/>
      <c r="BP71" s="125"/>
      <c r="BQ71" s="125"/>
      <c r="CD71" s="70"/>
      <c r="CE71" s="70"/>
      <c r="CF71" s="70"/>
      <c r="CG71" s="70"/>
      <c r="CH71" s="70"/>
      <c r="CI71" s="70"/>
      <c r="CJ71" s="27"/>
      <c r="CK71" s="27"/>
      <c r="CL71" s="27"/>
      <c r="CM71" s="27"/>
      <c r="CN71" s="27"/>
      <c r="CO71" s="27"/>
    </row>
    <row r="72" spans="1:93" s="69" customFormat="1">
      <c r="A72" s="105"/>
      <c r="B72" s="105"/>
      <c r="C72" s="27"/>
      <c r="D72" s="27"/>
      <c r="E72" s="27"/>
      <c r="F72" s="27"/>
      <c r="G72" s="27"/>
      <c r="H72" s="27"/>
      <c r="I72" s="105"/>
      <c r="J72" s="105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105"/>
      <c r="BF72" s="105"/>
      <c r="BG72" s="229"/>
      <c r="BH72" s="105"/>
      <c r="BI72" s="105"/>
      <c r="BJ72" s="105"/>
      <c r="BK72" s="105"/>
      <c r="BL72" s="105"/>
      <c r="BM72" s="105"/>
      <c r="BN72" s="105"/>
      <c r="BO72" s="105"/>
      <c r="BP72" s="125"/>
      <c r="BQ72" s="125"/>
      <c r="CD72" s="70"/>
      <c r="CE72" s="70"/>
      <c r="CF72" s="70"/>
      <c r="CG72" s="70"/>
      <c r="CH72" s="70"/>
      <c r="CI72" s="70"/>
      <c r="CJ72" s="27"/>
      <c r="CK72" s="27"/>
      <c r="CL72" s="27"/>
      <c r="CM72" s="27"/>
      <c r="CN72" s="27"/>
      <c r="CO72" s="27"/>
    </row>
    <row r="73" spans="1:93" s="69" customFormat="1">
      <c r="A73" s="105"/>
      <c r="B73" s="105"/>
      <c r="C73" s="27"/>
      <c r="D73" s="27"/>
      <c r="E73" s="27"/>
      <c r="F73" s="27"/>
      <c r="G73" s="27"/>
      <c r="H73" s="27"/>
      <c r="I73" s="105"/>
      <c r="J73" s="105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105"/>
      <c r="BF73" s="105"/>
      <c r="BG73" s="229"/>
      <c r="BH73" s="105"/>
      <c r="BI73" s="105"/>
      <c r="BJ73" s="105"/>
      <c r="BK73" s="105"/>
      <c r="BL73" s="105"/>
      <c r="BM73" s="105"/>
      <c r="BN73" s="105"/>
      <c r="BO73" s="105"/>
      <c r="BP73" s="125"/>
      <c r="BQ73" s="125"/>
      <c r="CD73" s="70"/>
      <c r="CE73" s="70"/>
      <c r="CF73" s="70"/>
      <c r="CG73" s="70"/>
      <c r="CH73" s="70"/>
      <c r="CI73" s="70"/>
      <c r="CJ73" s="27"/>
      <c r="CK73" s="27"/>
      <c r="CL73" s="27"/>
      <c r="CM73" s="27"/>
      <c r="CN73" s="27"/>
      <c r="CO73" s="27"/>
    </row>
    <row r="74" spans="1:93" s="69" customFormat="1">
      <c r="A74" s="105"/>
      <c r="B74" s="105"/>
      <c r="C74" s="27"/>
      <c r="D74" s="27"/>
      <c r="E74" s="27"/>
      <c r="F74" s="27"/>
      <c r="G74" s="27"/>
      <c r="H74" s="27"/>
      <c r="I74" s="105"/>
      <c r="J74" s="105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105"/>
      <c r="BF74" s="105"/>
      <c r="BG74" s="229"/>
      <c r="BH74" s="105"/>
      <c r="BI74" s="105"/>
      <c r="BJ74" s="105"/>
      <c r="BK74" s="105"/>
      <c r="BL74" s="105"/>
      <c r="BM74" s="105"/>
      <c r="BN74" s="105"/>
      <c r="BO74" s="105"/>
      <c r="BP74" s="125"/>
      <c r="BQ74" s="125"/>
      <c r="CD74" s="70"/>
      <c r="CE74" s="70"/>
      <c r="CF74" s="70"/>
      <c r="CG74" s="70"/>
      <c r="CH74" s="70"/>
      <c r="CI74" s="70"/>
      <c r="CJ74" s="27"/>
      <c r="CK74" s="27"/>
      <c r="CL74" s="27"/>
      <c r="CM74" s="27"/>
      <c r="CN74" s="27"/>
      <c r="CO74" s="27"/>
    </row>
    <row r="75" spans="1:93" s="69" customFormat="1">
      <c r="A75" s="105"/>
      <c r="B75" s="105"/>
      <c r="C75" s="27"/>
      <c r="D75" s="27"/>
      <c r="E75" s="27"/>
      <c r="F75" s="27"/>
      <c r="G75" s="27"/>
      <c r="H75" s="27"/>
      <c r="I75" s="105"/>
      <c r="J75" s="105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105"/>
      <c r="BF75" s="105"/>
      <c r="BG75" s="229"/>
      <c r="BH75" s="105"/>
      <c r="BI75" s="105"/>
      <c r="BJ75" s="105"/>
      <c r="BK75" s="105"/>
      <c r="BL75" s="105"/>
      <c r="BM75" s="105"/>
      <c r="BN75" s="105"/>
      <c r="BO75" s="105"/>
      <c r="BP75" s="125"/>
      <c r="BQ75" s="125"/>
      <c r="CD75" s="70"/>
      <c r="CE75" s="70"/>
      <c r="CF75" s="70"/>
      <c r="CG75" s="70"/>
      <c r="CH75" s="70"/>
      <c r="CI75" s="70"/>
      <c r="CJ75" s="27"/>
      <c r="CK75" s="27"/>
      <c r="CL75" s="27"/>
      <c r="CM75" s="27"/>
      <c r="CN75" s="27"/>
      <c r="CO75" s="27"/>
    </row>
    <row r="76" spans="1:93" s="69" customFormat="1">
      <c r="A76" s="105"/>
      <c r="B76" s="105"/>
      <c r="C76" s="27"/>
      <c r="D76" s="27"/>
      <c r="E76" s="27"/>
      <c r="F76" s="27"/>
      <c r="G76" s="27"/>
      <c r="H76" s="27"/>
      <c r="I76" s="105"/>
      <c r="J76" s="105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105"/>
      <c r="BF76" s="105"/>
      <c r="BG76" s="229"/>
      <c r="BH76" s="105"/>
      <c r="BI76" s="105"/>
      <c r="BJ76" s="105"/>
      <c r="BK76" s="105"/>
      <c r="BL76" s="105"/>
      <c r="BM76" s="105"/>
      <c r="BN76" s="105"/>
      <c r="BO76" s="105"/>
      <c r="BP76" s="125"/>
      <c r="BQ76" s="125"/>
      <c r="CD76" s="70"/>
      <c r="CE76" s="70"/>
      <c r="CF76" s="70"/>
      <c r="CG76" s="70"/>
      <c r="CH76" s="70"/>
      <c r="CI76" s="70"/>
      <c r="CJ76" s="27"/>
      <c r="CK76" s="27"/>
      <c r="CL76" s="27"/>
      <c r="CM76" s="27"/>
      <c r="CN76" s="27"/>
      <c r="CO76" s="27"/>
    </row>
    <row r="77" spans="1:93" s="69" customFormat="1">
      <c r="A77" s="105"/>
      <c r="B77" s="105"/>
      <c r="C77" s="27"/>
      <c r="D77" s="27"/>
      <c r="E77" s="27"/>
      <c r="F77" s="27"/>
      <c r="G77" s="27"/>
      <c r="H77" s="27"/>
      <c r="I77" s="105"/>
      <c r="J77" s="105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105"/>
      <c r="BF77" s="105"/>
      <c r="BG77" s="229"/>
      <c r="BH77" s="105"/>
      <c r="BI77" s="105"/>
      <c r="BJ77" s="105"/>
      <c r="BK77" s="105"/>
      <c r="BL77" s="105"/>
      <c r="BM77" s="105"/>
      <c r="BN77" s="105"/>
      <c r="BO77" s="105"/>
      <c r="BP77" s="125"/>
      <c r="BQ77" s="125"/>
      <c r="CD77" s="70"/>
      <c r="CE77" s="70"/>
      <c r="CF77" s="70"/>
      <c r="CG77" s="70"/>
      <c r="CH77" s="70"/>
      <c r="CI77" s="70"/>
      <c r="CJ77" s="27"/>
      <c r="CK77" s="27"/>
      <c r="CL77" s="27"/>
      <c r="CM77" s="27"/>
      <c r="CN77" s="27"/>
      <c r="CO77" s="27"/>
    </row>
    <row r="78" spans="1:93" s="69" customFormat="1">
      <c r="A78" s="105"/>
      <c r="B78" s="105"/>
      <c r="C78" s="27"/>
      <c r="D78" s="27"/>
      <c r="E78" s="27"/>
      <c r="F78" s="27"/>
      <c r="G78" s="27"/>
      <c r="H78" s="27"/>
      <c r="I78" s="105"/>
      <c r="J78" s="105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105"/>
      <c r="BF78" s="105"/>
      <c r="BG78" s="229"/>
      <c r="BH78" s="105"/>
      <c r="BI78" s="105"/>
      <c r="BJ78" s="105"/>
      <c r="BK78" s="105"/>
      <c r="BL78" s="105"/>
      <c r="BM78" s="105"/>
      <c r="BN78" s="105"/>
      <c r="BO78" s="105"/>
      <c r="BP78" s="125"/>
      <c r="BQ78" s="125"/>
      <c r="CD78" s="70"/>
      <c r="CE78" s="70"/>
      <c r="CF78" s="70"/>
      <c r="CG78" s="70"/>
      <c r="CH78" s="70"/>
      <c r="CI78" s="70"/>
      <c r="CJ78" s="27"/>
      <c r="CK78" s="27"/>
      <c r="CL78" s="27"/>
      <c r="CM78" s="27"/>
      <c r="CN78" s="27"/>
      <c r="CO78" s="27"/>
    </row>
    <row r="79" spans="1:93" s="69" customFormat="1">
      <c r="A79" s="105"/>
      <c r="B79" s="105"/>
      <c r="C79" s="27"/>
      <c r="D79" s="27"/>
      <c r="E79" s="27"/>
      <c r="F79" s="27"/>
      <c r="G79" s="27"/>
      <c r="H79" s="27"/>
      <c r="I79" s="105"/>
      <c r="J79" s="105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105"/>
      <c r="BF79" s="105"/>
      <c r="BG79" s="229"/>
      <c r="BH79" s="105"/>
      <c r="BI79" s="105"/>
      <c r="BJ79" s="105"/>
      <c r="BK79" s="105"/>
      <c r="BL79" s="105"/>
      <c r="BM79" s="105"/>
      <c r="BN79" s="105"/>
      <c r="BO79" s="105"/>
      <c r="BP79" s="125"/>
      <c r="BQ79" s="125"/>
      <c r="CD79" s="70"/>
      <c r="CE79" s="70"/>
      <c r="CF79" s="70"/>
      <c r="CG79" s="70"/>
      <c r="CH79" s="70"/>
      <c r="CI79" s="70"/>
      <c r="CJ79" s="27"/>
      <c r="CK79" s="27"/>
      <c r="CL79" s="27"/>
      <c r="CM79" s="27"/>
      <c r="CN79" s="27"/>
      <c r="CO79" s="27"/>
    </row>
    <row r="80" spans="1:93" s="69" customFormat="1">
      <c r="A80" s="105"/>
      <c r="B80" s="105"/>
      <c r="C80" s="27"/>
      <c r="D80" s="27"/>
      <c r="E80" s="27"/>
      <c r="F80" s="27"/>
      <c r="G80" s="27"/>
      <c r="H80" s="27"/>
      <c r="I80" s="105"/>
      <c r="J80" s="105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105"/>
      <c r="BF80" s="105"/>
      <c r="BG80" s="229"/>
      <c r="BH80" s="105"/>
      <c r="BI80" s="105"/>
      <c r="BJ80" s="105"/>
      <c r="BK80" s="105"/>
      <c r="BL80" s="105"/>
      <c r="BM80" s="105"/>
      <c r="BN80" s="105"/>
      <c r="BO80" s="105"/>
      <c r="BP80" s="125"/>
      <c r="BQ80" s="125"/>
      <c r="CD80" s="70"/>
      <c r="CE80" s="70"/>
      <c r="CF80" s="70"/>
      <c r="CG80" s="70"/>
      <c r="CH80" s="70"/>
      <c r="CI80" s="70"/>
      <c r="CJ80" s="27"/>
      <c r="CK80" s="27"/>
      <c r="CL80" s="27"/>
      <c r="CM80" s="27"/>
      <c r="CN80" s="27"/>
      <c r="CO80" s="27"/>
    </row>
    <row r="81" spans="1:93" s="69" customFormat="1">
      <c r="A81" s="105"/>
      <c r="B81" s="105"/>
      <c r="C81" s="27"/>
      <c r="D81" s="27"/>
      <c r="E81" s="27"/>
      <c r="F81" s="27"/>
      <c r="G81" s="27"/>
      <c r="H81" s="27"/>
      <c r="I81" s="105"/>
      <c r="J81" s="105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105"/>
      <c r="BF81" s="105"/>
      <c r="BG81" s="229"/>
      <c r="BH81" s="105"/>
      <c r="BI81" s="105"/>
      <c r="BJ81" s="105"/>
      <c r="BK81" s="105"/>
      <c r="BL81" s="105"/>
      <c r="BM81" s="105"/>
      <c r="BN81" s="105"/>
      <c r="BO81" s="105"/>
      <c r="BP81" s="125"/>
      <c r="BQ81" s="125"/>
      <c r="CD81" s="70"/>
      <c r="CE81" s="70"/>
      <c r="CF81" s="70"/>
      <c r="CG81" s="70"/>
      <c r="CH81" s="70"/>
      <c r="CI81" s="70"/>
      <c r="CJ81" s="27"/>
      <c r="CK81" s="27"/>
      <c r="CL81" s="27"/>
      <c r="CM81" s="27"/>
      <c r="CN81" s="27"/>
      <c r="CO81" s="27"/>
    </row>
    <row r="82" spans="1:93" s="69" customFormat="1">
      <c r="A82" s="105"/>
      <c r="B82" s="105"/>
      <c r="C82" s="27"/>
      <c r="D82" s="27"/>
      <c r="E82" s="27"/>
      <c r="F82" s="27"/>
      <c r="G82" s="27"/>
      <c r="H82" s="27"/>
      <c r="I82" s="105"/>
      <c r="J82" s="105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105"/>
      <c r="BF82" s="105"/>
      <c r="BG82" s="229"/>
      <c r="BH82" s="105"/>
      <c r="BI82" s="105"/>
      <c r="BJ82" s="105"/>
      <c r="BK82" s="105"/>
      <c r="BL82" s="105"/>
      <c r="BM82" s="105"/>
      <c r="BN82" s="105"/>
      <c r="BO82" s="105"/>
      <c r="BP82" s="125"/>
      <c r="BQ82" s="125"/>
      <c r="CD82" s="70"/>
      <c r="CE82" s="70"/>
      <c r="CF82" s="70"/>
      <c r="CG82" s="70"/>
      <c r="CH82" s="70"/>
      <c r="CI82" s="70"/>
      <c r="CJ82" s="27"/>
      <c r="CK82" s="27"/>
      <c r="CL82" s="27"/>
      <c r="CM82" s="27"/>
      <c r="CN82" s="27"/>
      <c r="CO82" s="27"/>
    </row>
    <row r="83" spans="1:93" s="69" customFormat="1">
      <c r="A83" s="105"/>
      <c r="B83" s="105"/>
      <c r="C83" s="27"/>
      <c r="D83" s="27"/>
      <c r="E83" s="27"/>
      <c r="F83" s="27"/>
      <c r="G83" s="27"/>
      <c r="H83" s="27"/>
      <c r="I83" s="105"/>
      <c r="J83" s="105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105"/>
      <c r="BF83" s="105"/>
      <c r="BG83" s="229"/>
      <c r="BH83" s="105"/>
      <c r="BI83" s="105"/>
      <c r="BJ83" s="105"/>
      <c r="BK83" s="105"/>
      <c r="BL83" s="105"/>
      <c r="BM83" s="105"/>
      <c r="BN83" s="105"/>
      <c r="BO83" s="105"/>
      <c r="BP83" s="125"/>
      <c r="BQ83" s="125"/>
      <c r="CD83" s="70"/>
      <c r="CE83" s="70"/>
      <c r="CF83" s="70"/>
      <c r="CG83" s="70"/>
      <c r="CH83" s="70"/>
      <c r="CI83" s="70"/>
      <c r="CJ83" s="27"/>
      <c r="CK83" s="27"/>
      <c r="CL83" s="27"/>
      <c r="CM83" s="27"/>
      <c r="CN83" s="27"/>
      <c r="CO83" s="27"/>
    </row>
    <row r="84" spans="1:93" s="69" customFormat="1">
      <c r="A84" s="105"/>
      <c r="B84" s="105"/>
      <c r="C84" s="27"/>
      <c r="D84" s="27"/>
      <c r="E84" s="27"/>
      <c r="F84" s="27"/>
      <c r="G84" s="27"/>
      <c r="H84" s="27"/>
      <c r="I84" s="105"/>
      <c r="J84" s="105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105"/>
      <c r="BF84" s="105"/>
      <c r="BG84" s="229"/>
      <c r="BH84" s="105"/>
      <c r="BI84" s="105"/>
      <c r="BJ84" s="105"/>
      <c r="BK84" s="105"/>
      <c r="BL84" s="105"/>
      <c r="BM84" s="105"/>
      <c r="BN84" s="105"/>
      <c r="BO84" s="105"/>
      <c r="BP84" s="125"/>
      <c r="BQ84" s="125"/>
      <c r="CD84" s="70"/>
      <c r="CE84" s="70"/>
      <c r="CF84" s="70"/>
      <c r="CG84" s="70"/>
      <c r="CH84" s="70"/>
      <c r="CI84" s="70"/>
      <c r="CJ84" s="27"/>
      <c r="CK84" s="27"/>
      <c r="CL84" s="27"/>
      <c r="CM84" s="27"/>
      <c r="CN84" s="27"/>
      <c r="CO84" s="27"/>
    </row>
    <row r="85" spans="1:93" s="69" customFormat="1">
      <c r="A85" s="105"/>
      <c r="B85" s="105"/>
      <c r="C85" s="27"/>
      <c r="D85" s="27"/>
      <c r="E85" s="27"/>
      <c r="F85" s="27"/>
      <c r="G85" s="27"/>
      <c r="H85" s="27"/>
      <c r="I85" s="105"/>
      <c r="J85" s="105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105"/>
      <c r="BF85" s="105"/>
      <c r="BG85" s="229"/>
      <c r="BH85" s="105"/>
      <c r="BI85" s="105"/>
      <c r="BJ85" s="105"/>
      <c r="BK85" s="105"/>
      <c r="BL85" s="105"/>
      <c r="BM85" s="105"/>
      <c r="BN85" s="105"/>
      <c r="BO85" s="105"/>
      <c r="BP85" s="125"/>
      <c r="BQ85" s="125"/>
      <c r="CD85" s="70"/>
      <c r="CE85" s="70"/>
      <c r="CF85" s="70"/>
      <c r="CG85" s="70"/>
      <c r="CH85" s="70"/>
      <c r="CI85" s="70"/>
      <c r="CJ85" s="27"/>
      <c r="CK85" s="27"/>
      <c r="CL85" s="27"/>
      <c r="CM85" s="27"/>
      <c r="CN85" s="27"/>
      <c r="CO85" s="27"/>
    </row>
    <row r="86" spans="1:93" s="69" customFormat="1">
      <c r="A86" s="105"/>
      <c r="B86" s="105"/>
      <c r="C86" s="27"/>
      <c r="D86" s="27"/>
      <c r="E86" s="27"/>
      <c r="F86" s="27"/>
      <c r="G86" s="27"/>
      <c r="H86" s="27"/>
      <c r="I86" s="105"/>
      <c r="J86" s="105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105"/>
      <c r="BF86" s="105"/>
      <c r="BG86" s="229"/>
      <c r="BH86" s="105"/>
      <c r="BI86" s="105"/>
      <c r="BJ86" s="105"/>
      <c r="BK86" s="105"/>
      <c r="BL86" s="105"/>
      <c r="BM86" s="105"/>
      <c r="BN86" s="105"/>
      <c r="BO86" s="105"/>
      <c r="BP86" s="125"/>
      <c r="BQ86" s="125"/>
      <c r="CD86" s="70"/>
      <c r="CE86" s="70"/>
      <c r="CF86" s="70"/>
      <c r="CG86" s="70"/>
      <c r="CH86" s="70"/>
      <c r="CI86" s="70"/>
      <c r="CJ86" s="27"/>
      <c r="CK86" s="27"/>
      <c r="CL86" s="27"/>
      <c r="CM86" s="27"/>
      <c r="CN86" s="27"/>
      <c r="CO86" s="27"/>
    </row>
    <row r="87" spans="1:93" s="69" customFormat="1">
      <c r="A87" s="105"/>
      <c r="B87" s="105"/>
      <c r="C87" s="27"/>
      <c r="D87" s="27"/>
      <c r="E87" s="27"/>
      <c r="F87" s="27"/>
      <c r="G87" s="27"/>
      <c r="H87" s="27"/>
      <c r="I87" s="105"/>
      <c r="J87" s="105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105"/>
      <c r="BF87" s="105"/>
      <c r="BG87" s="229"/>
      <c r="BH87" s="105"/>
      <c r="BI87" s="105"/>
      <c r="BJ87" s="105"/>
      <c r="BK87" s="105"/>
      <c r="BL87" s="105"/>
      <c r="BM87" s="105"/>
      <c r="BN87" s="105"/>
      <c r="BO87" s="105"/>
      <c r="BP87" s="125"/>
      <c r="BQ87" s="125"/>
      <c r="CD87" s="70"/>
      <c r="CE87" s="70"/>
      <c r="CF87" s="70"/>
      <c r="CG87" s="70"/>
      <c r="CH87" s="70"/>
      <c r="CI87" s="70"/>
      <c r="CJ87" s="27"/>
      <c r="CK87" s="27"/>
      <c r="CL87" s="27"/>
      <c r="CM87" s="27"/>
      <c r="CN87" s="27"/>
      <c r="CO87" s="27"/>
    </row>
    <row r="88" spans="1:93" s="69" customFormat="1">
      <c r="A88" s="105"/>
      <c r="B88" s="105"/>
      <c r="C88" s="27"/>
      <c r="D88" s="27"/>
      <c r="E88" s="27"/>
      <c r="F88" s="27"/>
      <c r="G88" s="27"/>
      <c r="H88" s="27"/>
      <c r="I88" s="105"/>
      <c r="J88" s="105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105"/>
      <c r="BF88" s="105"/>
      <c r="BG88" s="229"/>
      <c r="BH88" s="105"/>
      <c r="BI88" s="105"/>
      <c r="BJ88" s="105"/>
      <c r="BK88" s="105"/>
      <c r="BL88" s="105"/>
      <c r="BM88" s="105"/>
      <c r="BN88" s="105"/>
      <c r="BO88" s="105"/>
      <c r="BP88" s="125"/>
      <c r="BQ88" s="125"/>
      <c r="CD88" s="70"/>
      <c r="CE88" s="70"/>
      <c r="CF88" s="70"/>
      <c r="CG88" s="70"/>
      <c r="CH88" s="70"/>
      <c r="CI88" s="70"/>
      <c r="CJ88" s="27"/>
      <c r="CK88" s="27"/>
      <c r="CL88" s="27"/>
      <c r="CM88" s="27"/>
      <c r="CN88" s="27"/>
      <c r="CO88" s="27"/>
    </row>
    <row r="89" spans="1:93" s="69" customFormat="1">
      <c r="A89" s="105"/>
      <c r="B89" s="105"/>
      <c r="C89" s="27"/>
      <c r="D89" s="27"/>
      <c r="E89" s="27"/>
      <c r="F89" s="27"/>
      <c r="G89" s="27"/>
      <c r="H89" s="27"/>
      <c r="I89" s="105"/>
      <c r="J89" s="105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105"/>
      <c r="BF89" s="105"/>
      <c r="BG89" s="229"/>
      <c r="BH89" s="105"/>
      <c r="BI89" s="105"/>
      <c r="BJ89" s="105"/>
      <c r="BK89" s="105"/>
      <c r="BL89" s="105"/>
      <c r="BM89" s="105"/>
      <c r="BN89" s="105"/>
      <c r="BO89" s="105"/>
      <c r="BP89" s="125"/>
      <c r="BQ89" s="125"/>
      <c r="CD89" s="70"/>
      <c r="CE89" s="70"/>
      <c r="CF89" s="70"/>
      <c r="CG89" s="70"/>
      <c r="CH89" s="70"/>
      <c r="CI89" s="70"/>
      <c r="CJ89" s="27"/>
      <c r="CK89" s="27"/>
      <c r="CL89" s="27"/>
      <c r="CM89" s="27"/>
      <c r="CN89" s="27"/>
      <c r="CO89" s="27"/>
    </row>
    <row r="90" spans="1:93" s="69" customFormat="1">
      <c r="A90" s="105"/>
      <c r="B90" s="105"/>
      <c r="C90" s="27"/>
      <c r="D90" s="27"/>
      <c r="E90" s="27"/>
      <c r="F90" s="27"/>
      <c r="G90" s="27"/>
      <c r="H90" s="27"/>
      <c r="I90" s="105"/>
      <c r="J90" s="105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105"/>
      <c r="BF90" s="105"/>
      <c r="BG90" s="229"/>
      <c r="BH90" s="105"/>
      <c r="BI90" s="105"/>
      <c r="BJ90" s="105"/>
      <c r="BK90" s="105"/>
      <c r="BL90" s="105"/>
      <c r="BM90" s="105"/>
      <c r="BN90" s="105"/>
      <c r="BO90" s="105"/>
      <c r="BP90" s="125"/>
      <c r="BQ90" s="125"/>
      <c r="CD90" s="70"/>
      <c r="CE90" s="70"/>
      <c r="CF90" s="70"/>
      <c r="CG90" s="70"/>
      <c r="CH90" s="70"/>
      <c r="CI90" s="70"/>
      <c r="CJ90" s="27"/>
      <c r="CK90" s="27"/>
      <c r="CL90" s="27"/>
      <c r="CM90" s="27"/>
      <c r="CN90" s="27"/>
      <c r="CO90" s="27"/>
    </row>
    <row r="91" spans="1:93" s="69" customFormat="1">
      <c r="A91" s="105"/>
      <c r="B91" s="105"/>
      <c r="C91" s="27"/>
      <c r="D91" s="27"/>
      <c r="E91" s="27"/>
      <c r="F91" s="27"/>
      <c r="G91" s="27"/>
      <c r="H91" s="27"/>
      <c r="I91" s="105"/>
      <c r="J91" s="105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105"/>
      <c r="BF91" s="105"/>
      <c r="BG91" s="229"/>
      <c r="BH91" s="105"/>
      <c r="BI91" s="105"/>
      <c r="BJ91" s="105"/>
      <c r="BK91" s="105"/>
      <c r="BL91" s="105"/>
      <c r="BM91" s="105"/>
      <c r="BN91" s="105"/>
      <c r="BO91" s="105"/>
      <c r="BP91" s="125"/>
      <c r="BQ91" s="125"/>
      <c r="CD91" s="70"/>
      <c r="CE91" s="70"/>
      <c r="CF91" s="70"/>
      <c r="CG91" s="70"/>
      <c r="CH91" s="70"/>
      <c r="CI91" s="70"/>
      <c r="CJ91" s="27"/>
      <c r="CK91" s="27"/>
      <c r="CL91" s="27"/>
      <c r="CM91" s="27"/>
      <c r="CN91" s="27"/>
      <c r="CO91" s="27"/>
    </row>
    <row r="92" spans="1:93" s="69" customFormat="1">
      <c r="A92" s="105"/>
      <c r="B92" s="105"/>
      <c r="C92" s="27"/>
      <c r="D92" s="27"/>
      <c r="E92" s="27"/>
      <c r="F92" s="27"/>
      <c r="G92" s="27"/>
      <c r="H92" s="27"/>
      <c r="I92" s="105"/>
      <c r="J92" s="105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105"/>
      <c r="BF92" s="105"/>
      <c r="BG92" s="229"/>
      <c r="BH92" s="105"/>
      <c r="BI92" s="105"/>
      <c r="BJ92" s="105"/>
      <c r="BK92" s="105"/>
      <c r="BL92" s="105"/>
      <c r="BM92" s="105"/>
      <c r="BN92" s="105"/>
      <c r="BO92" s="105"/>
      <c r="BP92" s="125"/>
      <c r="BQ92" s="125"/>
      <c r="CD92" s="70"/>
      <c r="CE92" s="70"/>
      <c r="CF92" s="70"/>
      <c r="CG92" s="70"/>
      <c r="CH92" s="70"/>
      <c r="CI92" s="70"/>
      <c r="CJ92" s="27"/>
      <c r="CK92" s="27"/>
      <c r="CL92" s="27"/>
      <c r="CM92" s="27"/>
      <c r="CN92" s="27"/>
      <c r="CO92" s="27"/>
    </row>
    <row r="93" spans="1:93" s="69" customFormat="1">
      <c r="A93" s="105"/>
      <c r="B93" s="105"/>
      <c r="C93" s="27"/>
      <c r="D93" s="27"/>
      <c r="E93" s="27"/>
      <c r="F93" s="27"/>
      <c r="G93" s="27"/>
      <c r="H93" s="27"/>
      <c r="I93" s="105"/>
      <c r="J93" s="105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105"/>
      <c r="BF93" s="105"/>
      <c r="BG93" s="229"/>
      <c r="BH93" s="105"/>
      <c r="BI93" s="105"/>
      <c r="BJ93" s="105"/>
      <c r="BK93" s="105"/>
      <c r="BL93" s="105"/>
      <c r="BM93" s="105"/>
      <c r="BN93" s="105"/>
      <c r="BO93" s="105"/>
      <c r="BP93" s="125"/>
      <c r="BQ93" s="125"/>
      <c r="CD93" s="70"/>
      <c r="CE93" s="70"/>
      <c r="CF93" s="70"/>
      <c r="CG93" s="70"/>
      <c r="CH93" s="70"/>
      <c r="CI93" s="70"/>
      <c r="CJ93" s="27"/>
      <c r="CK93" s="27"/>
      <c r="CL93" s="27"/>
      <c r="CM93" s="27"/>
      <c r="CN93" s="27"/>
      <c r="CO93" s="27"/>
    </row>
    <row r="94" spans="1:93" s="69" customFormat="1">
      <c r="A94" s="108"/>
      <c r="B94" s="108"/>
      <c r="C94" s="27"/>
      <c r="D94" s="27"/>
      <c r="E94" s="27"/>
      <c r="F94" s="27"/>
      <c r="G94" s="27"/>
      <c r="H94" s="27"/>
      <c r="I94" s="105"/>
      <c r="J94" s="105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66"/>
      <c r="BF94" s="66"/>
      <c r="BG94" s="228"/>
      <c r="BH94" s="105"/>
      <c r="BI94" s="105"/>
      <c r="BJ94" s="105"/>
      <c r="BK94" s="105"/>
      <c r="BL94" s="105"/>
      <c r="BM94" s="105"/>
      <c r="BN94" s="105"/>
      <c r="BO94" s="105"/>
      <c r="BP94" s="125"/>
      <c r="BQ94" s="125"/>
      <c r="CD94" s="70"/>
      <c r="CE94" s="70"/>
      <c r="CF94" s="70"/>
      <c r="CG94" s="70"/>
      <c r="CH94" s="70"/>
      <c r="CI94" s="70"/>
      <c r="CJ94" s="27"/>
      <c r="CK94" s="27"/>
      <c r="CL94" s="27"/>
      <c r="CM94" s="27"/>
      <c r="CN94" s="27"/>
      <c r="CO94" s="27"/>
    </row>
    <row r="95" spans="1:93" s="69" customFormat="1">
      <c r="A95" s="108"/>
      <c r="B95" s="108"/>
      <c r="C95" s="27"/>
      <c r="D95" s="27"/>
      <c r="E95" s="27"/>
      <c r="F95" s="27"/>
      <c r="G95" s="27"/>
      <c r="H95" s="27"/>
      <c r="I95" s="105"/>
      <c r="J95" s="105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66"/>
      <c r="BF95" s="66"/>
      <c r="BG95" s="228"/>
      <c r="BH95" s="105"/>
      <c r="BI95" s="105"/>
      <c r="BJ95" s="105"/>
      <c r="BK95" s="105"/>
      <c r="BL95" s="105"/>
      <c r="BM95" s="105"/>
      <c r="BN95" s="105"/>
      <c r="BO95" s="105"/>
      <c r="BP95" s="125"/>
      <c r="BQ95" s="125"/>
      <c r="CD95" s="70"/>
      <c r="CE95" s="70"/>
      <c r="CF95" s="70"/>
      <c r="CG95" s="70"/>
      <c r="CH95" s="70"/>
      <c r="CI95" s="70"/>
      <c r="CJ95" s="27"/>
      <c r="CK95" s="27"/>
      <c r="CL95" s="27"/>
      <c r="CM95" s="27"/>
      <c r="CN95" s="27"/>
      <c r="CO95" s="27"/>
    </row>
    <row r="96" spans="1:93" s="69" customFormat="1">
      <c r="A96" s="108"/>
      <c r="B96" s="108"/>
      <c r="C96" s="27"/>
      <c r="D96" s="27"/>
      <c r="E96" s="27"/>
      <c r="F96" s="27"/>
      <c r="G96" s="27"/>
      <c r="H96" s="27"/>
      <c r="I96" s="105"/>
      <c r="J96" s="105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66"/>
      <c r="BF96" s="66"/>
      <c r="BG96" s="228"/>
      <c r="BH96" s="105"/>
      <c r="BI96" s="105"/>
      <c r="BJ96" s="105"/>
      <c r="BK96" s="105"/>
      <c r="BL96" s="105"/>
      <c r="BM96" s="105"/>
      <c r="BN96" s="105"/>
      <c r="BO96" s="105"/>
      <c r="BP96" s="125"/>
      <c r="BQ96" s="125"/>
      <c r="CD96" s="70"/>
      <c r="CE96" s="70"/>
      <c r="CF96" s="70"/>
      <c r="CG96" s="70"/>
      <c r="CH96" s="70"/>
      <c r="CI96" s="70"/>
      <c r="CJ96" s="27"/>
      <c r="CK96" s="27"/>
      <c r="CL96" s="27"/>
      <c r="CM96" s="27"/>
      <c r="CN96" s="27"/>
      <c r="CO96" s="27"/>
    </row>
    <row r="97" spans="1:93" s="69" customFormat="1">
      <c r="A97" s="108"/>
      <c r="B97" s="108"/>
      <c r="C97" s="27"/>
      <c r="D97" s="27"/>
      <c r="E97" s="27"/>
      <c r="F97" s="27"/>
      <c r="G97" s="27"/>
      <c r="H97" s="27"/>
      <c r="I97" s="105"/>
      <c r="J97" s="105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66"/>
      <c r="BF97" s="66"/>
      <c r="BG97" s="228"/>
      <c r="BH97" s="105"/>
      <c r="BI97" s="105"/>
      <c r="BJ97" s="105"/>
      <c r="BK97" s="105"/>
      <c r="BL97" s="105"/>
      <c r="BM97" s="105"/>
      <c r="BN97" s="105"/>
      <c r="BO97" s="105"/>
      <c r="BP97" s="125"/>
      <c r="BQ97" s="125"/>
      <c r="CD97" s="70"/>
      <c r="CE97" s="70"/>
      <c r="CF97" s="70"/>
      <c r="CG97" s="70"/>
      <c r="CH97" s="70"/>
      <c r="CI97" s="70"/>
      <c r="CJ97" s="27"/>
      <c r="CK97" s="27"/>
      <c r="CL97" s="27"/>
      <c r="CM97" s="27"/>
      <c r="CN97" s="27"/>
      <c r="CO97" s="27"/>
    </row>
    <row r="98" spans="1:93" s="69" customFormat="1">
      <c r="A98" s="108"/>
      <c r="B98" s="108"/>
      <c r="C98" s="27"/>
      <c r="D98" s="27"/>
      <c r="E98" s="27"/>
      <c r="F98" s="27"/>
      <c r="G98" s="27"/>
      <c r="H98" s="27"/>
      <c r="I98" s="105"/>
      <c r="J98" s="105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66"/>
      <c r="BF98" s="66"/>
      <c r="BG98" s="228"/>
      <c r="BH98" s="105"/>
      <c r="BI98" s="105"/>
      <c r="BJ98" s="105"/>
      <c r="BK98" s="105"/>
      <c r="BL98" s="105"/>
      <c r="BM98" s="105"/>
      <c r="BN98" s="105"/>
      <c r="BO98" s="105"/>
      <c r="BP98" s="125"/>
      <c r="BQ98" s="125"/>
      <c r="CD98" s="70"/>
      <c r="CE98" s="70"/>
      <c r="CF98" s="70"/>
      <c r="CG98" s="70"/>
      <c r="CH98" s="70"/>
      <c r="CI98" s="70"/>
      <c r="CJ98" s="27"/>
      <c r="CK98" s="27"/>
      <c r="CL98" s="27"/>
      <c r="CM98" s="27"/>
      <c r="CN98" s="27"/>
      <c r="CO98" s="27"/>
    </row>
    <row r="99" spans="1:93" s="69" customFormat="1">
      <c r="A99" s="108"/>
      <c r="B99" s="108"/>
      <c r="C99" s="27"/>
      <c r="D99" s="27"/>
      <c r="E99" s="27"/>
      <c r="F99" s="27"/>
      <c r="G99" s="27"/>
      <c r="H99" s="27"/>
      <c r="I99" s="105"/>
      <c r="J99" s="105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66"/>
      <c r="BF99" s="66"/>
      <c r="BG99" s="228"/>
      <c r="BH99" s="105"/>
      <c r="BI99" s="105"/>
      <c r="BJ99" s="105"/>
      <c r="BK99" s="105"/>
      <c r="BL99" s="105"/>
      <c r="BM99" s="105"/>
      <c r="BN99" s="105"/>
      <c r="BO99" s="105"/>
      <c r="BP99" s="125"/>
      <c r="BQ99" s="125"/>
      <c r="CD99" s="70"/>
      <c r="CE99" s="70"/>
      <c r="CF99" s="70"/>
      <c r="CG99" s="70"/>
      <c r="CH99" s="70"/>
      <c r="CI99" s="70"/>
      <c r="CJ99" s="27"/>
      <c r="CK99" s="27"/>
      <c r="CL99" s="27"/>
      <c r="CM99" s="27"/>
      <c r="CN99" s="27"/>
      <c r="CO99" s="27"/>
    </row>
    <row r="100" spans="1:93" s="69" customFormat="1">
      <c r="A100" s="108"/>
      <c r="B100" s="108"/>
      <c r="C100" s="27"/>
      <c r="D100" s="27"/>
      <c r="E100" s="27"/>
      <c r="F100" s="27"/>
      <c r="G100" s="27"/>
      <c r="H100" s="27"/>
      <c r="I100" s="105"/>
      <c r="J100" s="105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66"/>
      <c r="BF100" s="66"/>
      <c r="BG100" s="228"/>
      <c r="BH100" s="105"/>
      <c r="BI100" s="105"/>
      <c r="BJ100" s="105"/>
      <c r="BK100" s="105"/>
      <c r="BL100" s="105"/>
      <c r="BM100" s="105"/>
      <c r="BN100" s="105"/>
      <c r="BO100" s="105"/>
      <c r="BP100" s="125"/>
      <c r="BQ100" s="125"/>
      <c r="CD100" s="70"/>
      <c r="CE100" s="70"/>
      <c r="CF100" s="70"/>
      <c r="CG100" s="70"/>
      <c r="CH100" s="70"/>
      <c r="CI100" s="70"/>
      <c r="CJ100" s="27"/>
      <c r="CK100" s="27"/>
      <c r="CL100" s="27"/>
      <c r="CM100" s="27"/>
      <c r="CN100" s="27"/>
      <c r="CO100" s="27"/>
    </row>
    <row r="101" spans="1:93" s="69" customFormat="1">
      <c r="A101" s="108"/>
      <c r="B101" s="108"/>
      <c r="C101" s="27"/>
      <c r="D101" s="27"/>
      <c r="E101" s="27"/>
      <c r="F101" s="27"/>
      <c r="G101" s="27"/>
      <c r="H101" s="27"/>
      <c r="I101" s="105"/>
      <c r="J101" s="105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66"/>
      <c r="BF101" s="66"/>
      <c r="BG101" s="228"/>
      <c r="BH101" s="105"/>
      <c r="BI101" s="105"/>
      <c r="BJ101" s="105"/>
      <c r="BK101" s="105"/>
      <c r="BL101" s="105"/>
      <c r="BM101" s="105"/>
      <c r="BN101" s="105"/>
      <c r="BO101" s="105"/>
      <c r="BP101" s="125"/>
      <c r="BQ101" s="125"/>
      <c r="CD101" s="70"/>
      <c r="CE101" s="70"/>
      <c r="CF101" s="70"/>
      <c r="CG101" s="70"/>
      <c r="CH101" s="70"/>
      <c r="CI101" s="70"/>
      <c r="CJ101" s="27"/>
      <c r="CK101" s="27"/>
      <c r="CL101" s="27"/>
      <c r="CM101" s="27"/>
      <c r="CN101" s="27"/>
      <c r="CO101" s="27"/>
    </row>
    <row r="102" spans="1:93" s="69" customFormat="1">
      <c r="A102" s="108"/>
      <c r="B102" s="108"/>
      <c r="C102" s="27"/>
      <c r="D102" s="27"/>
      <c r="E102" s="27"/>
      <c r="F102" s="27"/>
      <c r="G102" s="27"/>
      <c r="H102" s="27"/>
      <c r="I102" s="105"/>
      <c r="J102" s="105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66"/>
      <c r="BF102" s="66"/>
      <c r="BG102" s="228"/>
      <c r="BH102" s="105"/>
      <c r="BI102" s="105"/>
      <c r="BJ102" s="105"/>
      <c r="BK102" s="105"/>
      <c r="BL102" s="105"/>
      <c r="BM102" s="105"/>
      <c r="BN102" s="105"/>
      <c r="BO102" s="105"/>
      <c r="BP102" s="125"/>
      <c r="BQ102" s="125"/>
      <c r="CD102" s="70"/>
      <c r="CE102" s="70"/>
      <c r="CF102" s="70"/>
      <c r="CG102" s="70"/>
      <c r="CH102" s="70"/>
      <c r="CI102" s="70"/>
      <c r="CJ102" s="27"/>
      <c r="CK102" s="27"/>
      <c r="CL102" s="27"/>
      <c r="CM102" s="27"/>
      <c r="CN102" s="27"/>
      <c r="CO102" s="27"/>
    </row>
    <row r="103" spans="1:93" s="69" customFormat="1">
      <c r="A103" s="108"/>
      <c r="B103" s="108"/>
      <c r="C103" s="27"/>
      <c r="D103" s="27"/>
      <c r="E103" s="27"/>
      <c r="F103" s="27"/>
      <c r="G103" s="27"/>
      <c r="H103" s="27"/>
      <c r="I103" s="105"/>
      <c r="J103" s="105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66"/>
      <c r="BF103" s="66"/>
      <c r="BG103" s="228"/>
      <c r="BH103" s="105"/>
      <c r="BI103" s="105"/>
      <c r="BJ103" s="105"/>
      <c r="BK103" s="105"/>
      <c r="BL103" s="105"/>
      <c r="BM103" s="105"/>
      <c r="BN103" s="105"/>
      <c r="BO103" s="105"/>
      <c r="BP103" s="125"/>
      <c r="BQ103" s="125"/>
      <c r="CD103" s="70"/>
      <c r="CE103" s="70"/>
      <c r="CF103" s="70"/>
      <c r="CG103" s="70"/>
      <c r="CH103" s="70"/>
      <c r="CI103" s="70"/>
      <c r="CJ103" s="27"/>
      <c r="CK103" s="27"/>
      <c r="CL103" s="27"/>
      <c r="CM103" s="27"/>
      <c r="CN103" s="27"/>
      <c r="CO103" s="27"/>
    </row>
  </sheetData>
  <mergeCells count="180">
    <mergeCell ref="BR28:BR29"/>
    <mergeCell ref="BS28:BS29"/>
    <mergeCell ref="BT28:BT29"/>
    <mergeCell ref="BU28:BU29"/>
    <mergeCell ref="BV28:BV29"/>
    <mergeCell ref="BW28:BW29"/>
    <mergeCell ref="BX28:BX29"/>
    <mergeCell ref="BY28:BY29"/>
    <mergeCell ref="CG28:CG29"/>
    <mergeCell ref="CK28:CK29"/>
    <mergeCell ref="CM28:CM29"/>
    <mergeCell ref="CJ28:CJ29"/>
    <mergeCell ref="CN28:CN29"/>
    <mergeCell ref="BZ28:BZ29"/>
    <mergeCell ref="CA28:CA29"/>
    <mergeCell ref="CB28:CB29"/>
    <mergeCell ref="CC28:CC29"/>
    <mergeCell ref="CD28:CD29"/>
    <mergeCell ref="CE28:CE29"/>
    <mergeCell ref="CH28:CH29"/>
    <mergeCell ref="A33:B33"/>
    <mergeCell ref="C33:H33"/>
    <mergeCell ref="I33:AT33"/>
    <mergeCell ref="AU33:AV33"/>
    <mergeCell ref="AW33:BD33"/>
    <mergeCell ref="CD32:CO32"/>
    <mergeCell ref="A25:B25"/>
    <mergeCell ref="BE1:BG1"/>
    <mergeCell ref="BE30:BG30"/>
    <mergeCell ref="BE31:BG31"/>
    <mergeCell ref="BE32:BG32"/>
    <mergeCell ref="BE33:BG33"/>
    <mergeCell ref="BH30:BO30"/>
    <mergeCell ref="BP33:BQ33"/>
    <mergeCell ref="BR33:CC33"/>
    <mergeCell ref="CD33:CO33"/>
    <mergeCell ref="BH33:BO33"/>
    <mergeCell ref="Q28:Q29"/>
    <mergeCell ref="R28:R29"/>
    <mergeCell ref="S28:S29"/>
    <mergeCell ref="T28:T29"/>
    <mergeCell ref="U28:U29"/>
    <mergeCell ref="BB28:BB29"/>
    <mergeCell ref="BC28:BC29"/>
    <mergeCell ref="BR30:CC30"/>
    <mergeCell ref="CD30:CO30"/>
    <mergeCell ref="A30:B30"/>
    <mergeCell ref="C30:H30"/>
    <mergeCell ref="K30:AT30"/>
    <mergeCell ref="AU30:AV30"/>
    <mergeCell ref="AW30:BD30"/>
    <mergeCell ref="BH31:BO31"/>
    <mergeCell ref="A32:B32"/>
    <mergeCell ref="C32:H32"/>
    <mergeCell ref="K32:AT32"/>
    <mergeCell ref="AU32:AV32"/>
    <mergeCell ref="AW32:BD32"/>
    <mergeCell ref="BP32:BQ32"/>
    <mergeCell ref="BR32:CC32"/>
    <mergeCell ref="BR31:CC31"/>
    <mergeCell ref="CD31:CO31"/>
    <mergeCell ref="A31:B31"/>
    <mergeCell ref="C31:H31"/>
    <mergeCell ref="K31:AT31"/>
    <mergeCell ref="AU31:AV31"/>
    <mergeCell ref="AW31:BD31"/>
    <mergeCell ref="BP31:BQ31"/>
    <mergeCell ref="BH32:BO32"/>
    <mergeCell ref="A28:A29"/>
    <mergeCell ref="BP30:BQ30"/>
    <mergeCell ref="BD28:BD29"/>
    <mergeCell ref="BE28:BE29"/>
    <mergeCell ref="BJ28:BJ29"/>
    <mergeCell ref="BK28:BK29"/>
    <mergeCell ref="BL28:BL29"/>
    <mergeCell ref="BM28:BM29"/>
    <mergeCell ref="BO28:BO29"/>
    <mergeCell ref="BF28:BF29"/>
    <mergeCell ref="BH28:BH29"/>
    <mergeCell ref="BI28:BI29"/>
    <mergeCell ref="BN28:BN29"/>
    <mergeCell ref="N28:N29"/>
    <mergeCell ref="O28:O29"/>
    <mergeCell ref="P28:P29"/>
    <mergeCell ref="BP28:BP29"/>
    <mergeCell ref="BQ28:BQ29"/>
    <mergeCell ref="C28:C29"/>
    <mergeCell ref="D28:D29"/>
    <mergeCell ref="E28:E29"/>
    <mergeCell ref="G28:G29"/>
    <mergeCell ref="H28:H29"/>
    <mergeCell ref="J28:J29"/>
    <mergeCell ref="A17:B17"/>
    <mergeCell ref="A8:B8"/>
    <mergeCell ref="A9:B9"/>
    <mergeCell ref="A10:B10"/>
    <mergeCell ref="A11:B11"/>
    <mergeCell ref="A12:B12"/>
    <mergeCell ref="A13:B13"/>
    <mergeCell ref="A27:B27"/>
    <mergeCell ref="A18:B18"/>
    <mergeCell ref="A19:B19"/>
    <mergeCell ref="A20:B20"/>
    <mergeCell ref="A21:B21"/>
    <mergeCell ref="A22:B22"/>
    <mergeCell ref="A23:B23"/>
    <mergeCell ref="A26:B26"/>
    <mergeCell ref="A14:B14"/>
    <mergeCell ref="A15:B15"/>
    <mergeCell ref="A16:B16"/>
    <mergeCell ref="K28:K29"/>
    <mergeCell ref="L28:L29"/>
    <mergeCell ref="M28:M29"/>
    <mergeCell ref="A24:B24"/>
    <mergeCell ref="BF4:BF5"/>
    <mergeCell ref="BG4:BG5"/>
    <mergeCell ref="CG3:CI4"/>
    <mergeCell ref="BT3:BU4"/>
    <mergeCell ref="BV3:BW4"/>
    <mergeCell ref="BX3:BY4"/>
    <mergeCell ref="BZ3:CA4"/>
    <mergeCell ref="I4:I5"/>
    <mergeCell ref="J4:J5"/>
    <mergeCell ref="AG4:AH4"/>
    <mergeCell ref="AI4:AJ4"/>
    <mergeCell ref="Y3:Z4"/>
    <mergeCell ref="AA3:AB4"/>
    <mergeCell ref="AC3:AD4"/>
    <mergeCell ref="AE3:AF4"/>
    <mergeCell ref="AG3:AJ3"/>
    <mergeCell ref="AK3:AT3"/>
    <mergeCell ref="AQ4:AR4"/>
    <mergeCell ref="A6:B6"/>
    <mergeCell ref="A7:B7"/>
    <mergeCell ref="BX2:CC2"/>
    <mergeCell ref="CD2:CO2"/>
    <mergeCell ref="BH3:BI4"/>
    <mergeCell ref="BJ3:BK4"/>
    <mergeCell ref="BL3:BM4"/>
    <mergeCell ref="CJ3:CL4"/>
    <mergeCell ref="CM3:CO4"/>
    <mergeCell ref="CB3:CC4"/>
    <mergeCell ref="CD3:CF4"/>
    <mergeCell ref="BN3:BO4"/>
    <mergeCell ref="CD1:CO1"/>
    <mergeCell ref="A1:B1"/>
    <mergeCell ref="C1:BD1"/>
    <mergeCell ref="BH1:BO1"/>
    <mergeCell ref="BP1:BQ1"/>
    <mergeCell ref="BR1:CC1"/>
    <mergeCell ref="BH2:BO2"/>
    <mergeCell ref="BP2:BQ4"/>
    <mergeCell ref="BR2:BW2"/>
    <mergeCell ref="AS4:AT4"/>
    <mergeCell ref="AW2:AX4"/>
    <mergeCell ref="AM4:AN4"/>
    <mergeCell ref="AO4:AP4"/>
    <mergeCell ref="AK4:AL4"/>
    <mergeCell ref="I3:J3"/>
    <mergeCell ref="K3:L4"/>
    <mergeCell ref="M3:N4"/>
    <mergeCell ref="O3:P4"/>
    <mergeCell ref="Q3:R4"/>
    <mergeCell ref="S3:T4"/>
    <mergeCell ref="BR3:BS4"/>
    <mergeCell ref="A2:B5"/>
    <mergeCell ref="C2:H2"/>
    <mergeCell ref="K2:X2"/>
    <mergeCell ref="Y2:AF2"/>
    <mergeCell ref="AG2:AT2"/>
    <mergeCell ref="AU2:AV3"/>
    <mergeCell ref="U3:V4"/>
    <mergeCell ref="W3:X4"/>
    <mergeCell ref="AY2:AZ4"/>
    <mergeCell ref="BA2:BB4"/>
    <mergeCell ref="BC2:BD4"/>
    <mergeCell ref="BE2:BG3"/>
    <mergeCell ref="AU4:AU5"/>
    <mergeCell ref="AV4:AV5"/>
    <mergeCell ref="BE4:BE5"/>
  </mergeCells>
  <phoneticPr fontId="2" type="noConversion"/>
  <conditionalFormatting sqref="C12:H14">
    <cfRule type="expression" dxfId="0" priority="1" stopIfTrue="1">
      <formula>LEN(TRIM(#REF!))=0</formula>
    </cfRule>
  </conditionalFormatting>
  <pageMargins left="0.70000000000000007" right="0.70000000000000007" top="0.75" bottom="0.75" header="0.30000000000000004" footer="0.30000000000000004"/>
  <pageSetup paperSize="9" scale="34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93"/>
  <sheetViews>
    <sheetView view="pageBreakPreview" zoomScaleNormal="100" zoomScaleSheetLayoutView="100" workbookViewId="0">
      <selection activeCell="H25" sqref="H25:H26"/>
    </sheetView>
  </sheetViews>
  <sheetFormatPr defaultColWidth="8.875" defaultRowHeight="16.5"/>
  <cols>
    <col min="1" max="2" width="5.75" style="25" customWidth="1"/>
    <col min="3" max="3" width="10" style="26" customWidth="1"/>
    <col min="4" max="5" width="8.5" style="26" customWidth="1"/>
    <col min="6" max="7" width="12.75" style="20" customWidth="1"/>
    <col min="8" max="8" width="8.75" style="20" customWidth="1"/>
    <col min="9" max="16384" width="8.875" style="20"/>
  </cols>
  <sheetData>
    <row r="1" spans="1:12" ht="16.5" customHeight="1">
      <c r="A1" s="330" t="s">
        <v>30</v>
      </c>
      <c r="B1" s="330"/>
      <c r="C1" s="331" t="s">
        <v>118</v>
      </c>
      <c r="D1" s="332"/>
      <c r="E1" s="333"/>
      <c r="F1" s="334" t="s">
        <v>195</v>
      </c>
      <c r="G1" s="334"/>
      <c r="H1" s="334"/>
      <c r="I1" s="330" t="s">
        <v>125</v>
      </c>
      <c r="J1" s="330"/>
      <c r="K1" s="316" t="s">
        <v>198</v>
      </c>
      <c r="L1" s="317"/>
    </row>
    <row r="2" spans="1:12" ht="16.149999999999999" customHeight="1">
      <c r="A2" s="335" t="s">
        <v>31</v>
      </c>
      <c r="B2" s="335"/>
      <c r="C2" s="341" t="s">
        <v>32</v>
      </c>
      <c r="D2" s="342"/>
      <c r="E2" s="343"/>
      <c r="F2" s="336" t="s">
        <v>196</v>
      </c>
      <c r="G2" s="336"/>
      <c r="H2" s="336"/>
      <c r="I2" s="337" t="s">
        <v>126</v>
      </c>
      <c r="J2" s="337"/>
      <c r="K2" s="318" t="s">
        <v>198</v>
      </c>
      <c r="L2" s="319"/>
    </row>
    <row r="3" spans="1:12" ht="16.149999999999999" customHeight="1">
      <c r="A3" s="335"/>
      <c r="B3" s="335"/>
      <c r="C3" s="344"/>
      <c r="D3" s="345"/>
      <c r="E3" s="346"/>
      <c r="F3" s="337"/>
      <c r="G3" s="337"/>
      <c r="H3" s="337"/>
      <c r="I3" s="337"/>
      <c r="J3" s="337"/>
      <c r="K3" s="320"/>
      <c r="L3" s="321"/>
    </row>
    <row r="4" spans="1:12">
      <c r="A4" s="335"/>
      <c r="B4" s="335"/>
      <c r="C4" s="341" t="s">
        <v>33</v>
      </c>
      <c r="D4" s="347" t="s">
        <v>34</v>
      </c>
      <c r="E4" s="343" t="s">
        <v>35</v>
      </c>
      <c r="F4" s="338" t="s">
        <v>33</v>
      </c>
      <c r="G4" s="339" t="s">
        <v>34</v>
      </c>
      <c r="H4" s="340" t="s">
        <v>35</v>
      </c>
      <c r="I4" s="338" t="s">
        <v>33</v>
      </c>
      <c r="J4" s="340" t="s">
        <v>34</v>
      </c>
      <c r="K4" s="322" t="s">
        <v>33</v>
      </c>
      <c r="L4" s="324" t="s">
        <v>34</v>
      </c>
    </row>
    <row r="5" spans="1:12">
      <c r="A5" s="335"/>
      <c r="B5" s="335"/>
      <c r="C5" s="344"/>
      <c r="D5" s="347"/>
      <c r="E5" s="346"/>
      <c r="F5" s="338"/>
      <c r="G5" s="339"/>
      <c r="H5" s="340"/>
      <c r="I5" s="338"/>
      <c r="J5" s="340"/>
      <c r="K5" s="323"/>
      <c r="L5" s="325"/>
    </row>
    <row r="6" spans="1:12" ht="15.6" customHeight="1">
      <c r="A6" s="335" t="s">
        <v>36</v>
      </c>
      <c r="B6" s="335"/>
      <c r="C6" s="146" t="s">
        <v>37</v>
      </c>
      <c r="D6" s="200" t="s">
        <v>37</v>
      </c>
      <c r="E6" s="147" t="s">
        <v>38</v>
      </c>
      <c r="F6" s="148" t="s">
        <v>37</v>
      </c>
      <c r="G6" s="149" t="s">
        <v>37</v>
      </c>
      <c r="H6" s="147" t="s">
        <v>39</v>
      </c>
      <c r="I6" s="201" t="s">
        <v>37</v>
      </c>
      <c r="J6" s="214" t="s">
        <v>37</v>
      </c>
      <c r="K6" s="148" t="s">
        <v>37</v>
      </c>
      <c r="L6" s="208" t="s">
        <v>37</v>
      </c>
    </row>
    <row r="7" spans="1:12" ht="16.149999999999999" hidden="1" customHeight="1">
      <c r="A7" s="349"/>
      <c r="B7" s="349"/>
      <c r="C7" s="150"/>
      <c r="D7" s="151"/>
      <c r="E7" s="152"/>
      <c r="F7" s="153"/>
      <c r="G7" s="154"/>
      <c r="H7" s="152"/>
      <c r="I7" s="215"/>
      <c r="J7" s="154"/>
      <c r="K7" s="153"/>
      <c r="L7" s="209"/>
    </row>
    <row r="8" spans="1:12" ht="16.149999999999999" hidden="1" customHeight="1">
      <c r="A8" s="348" t="s">
        <v>40</v>
      </c>
      <c r="B8" s="348"/>
      <c r="C8" s="155" t="s">
        <v>41</v>
      </c>
      <c r="D8" s="156"/>
      <c r="E8" s="157" t="s">
        <v>41</v>
      </c>
      <c r="F8" s="136" t="s">
        <v>41</v>
      </c>
      <c r="G8" s="120" t="s">
        <v>41</v>
      </c>
      <c r="H8" s="120"/>
      <c r="I8" s="119" t="s">
        <v>41</v>
      </c>
      <c r="J8" s="120" t="s">
        <v>41</v>
      </c>
      <c r="K8" s="169" t="s">
        <v>41</v>
      </c>
      <c r="L8" s="210" t="s">
        <v>41</v>
      </c>
    </row>
    <row r="9" spans="1:12" ht="16.149999999999999" hidden="1" customHeight="1">
      <c r="A9" s="348" t="s">
        <v>42</v>
      </c>
      <c r="B9" s="348"/>
      <c r="C9" s="155" t="s">
        <v>41</v>
      </c>
      <c r="D9" s="156"/>
      <c r="E9" s="157" t="s">
        <v>41</v>
      </c>
      <c r="F9" s="136" t="s">
        <v>41</v>
      </c>
      <c r="G9" s="120" t="s">
        <v>41</v>
      </c>
      <c r="H9" s="120"/>
      <c r="I9" s="119" t="s">
        <v>41</v>
      </c>
      <c r="J9" s="120" t="s">
        <v>41</v>
      </c>
      <c r="K9" s="169" t="s">
        <v>41</v>
      </c>
      <c r="L9" s="210" t="s">
        <v>41</v>
      </c>
    </row>
    <row r="10" spans="1:12" ht="16.149999999999999" hidden="1" customHeight="1">
      <c r="A10" s="348" t="s">
        <v>43</v>
      </c>
      <c r="B10" s="348"/>
      <c r="C10" s="155" t="s">
        <v>41</v>
      </c>
      <c r="D10" s="156"/>
      <c r="E10" s="157" t="s">
        <v>41</v>
      </c>
      <c r="F10" s="136" t="s">
        <v>41</v>
      </c>
      <c r="G10" s="120" t="s">
        <v>41</v>
      </c>
      <c r="H10" s="120"/>
      <c r="I10" s="119" t="s">
        <v>41</v>
      </c>
      <c r="J10" s="120" t="s">
        <v>41</v>
      </c>
      <c r="K10" s="169" t="s">
        <v>41</v>
      </c>
      <c r="L10" s="210" t="s">
        <v>41</v>
      </c>
    </row>
    <row r="11" spans="1:12" ht="16.149999999999999" hidden="1" customHeight="1">
      <c r="A11" s="348" t="s">
        <v>44</v>
      </c>
      <c r="B11" s="348"/>
      <c r="C11" s="155" t="s">
        <v>41</v>
      </c>
      <c r="D11" s="156"/>
      <c r="E11" s="157" t="s">
        <v>41</v>
      </c>
      <c r="F11" s="136" t="s">
        <v>41</v>
      </c>
      <c r="G11" s="120" t="s">
        <v>41</v>
      </c>
      <c r="H11" s="120"/>
      <c r="I11" s="119" t="s">
        <v>41</v>
      </c>
      <c r="J11" s="120" t="s">
        <v>41</v>
      </c>
      <c r="K11" s="169" t="s">
        <v>41</v>
      </c>
      <c r="L11" s="210" t="s">
        <v>41</v>
      </c>
    </row>
    <row r="12" spans="1:12" hidden="1">
      <c r="A12" s="348" t="s">
        <v>45</v>
      </c>
      <c r="B12" s="348"/>
      <c r="C12" s="156"/>
      <c r="D12" s="156"/>
      <c r="E12" s="157"/>
      <c r="F12" s="136"/>
      <c r="G12" s="120"/>
      <c r="H12" s="120"/>
      <c r="I12" s="119"/>
      <c r="J12" s="120"/>
      <c r="K12" s="169"/>
      <c r="L12" s="210"/>
    </row>
    <row r="13" spans="1:12" hidden="1">
      <c r="A13" s="348" t="s">
        <v>46</v>
      </c>
      <c r="B13" s="348"/>
      <c r="C13" s="158"/>
      <c r="D13" s="158"/>
      <c r="E13" s="159"/>
      <c r="F13" s="136"/>
      <c r="G13" s="120"/>
      <c r="H13" s="120"/>
      <c r="I13" s="119"/>
      <c r="J13" s="120"/>
      <c r="K13" s="169"/>
      <c r="L13" s="210"/>
    </row>
    <row r="14" spans="1:12" hidden="1">
      <c r="A14" s="348" t="s">
        <v>47</v>
      </c>
      <c r="B14" s="348"/>
      <c r="C14" s="158"/>
      <c r="D14" s="158"/>
      <c r="E14" s="159"/>
      <c r="F14" s="136">
        <v>68481</v>
      </c>
      <c r="G14" s="120">
        <v>61986</v>
      </c>
      <c r="H14" s="120"/>
      <c r="I14" s="119">
        <v>68481</v>
      </c>
      <c r="J14" s="120">
        <v>61986</v>
      </c>
      <c r="K14" s="169">
        <v>68481</v>
      </c>
      <c r="L14" s="210">
        <v>61986</v>
      </c>
    </row>
    <row r="15" spans="1:12" hidden="1">
      <c r="A15" s="348" t="s">
        <v>48</v>
      </c>
      <c r="B15" s="348"/>
      <c r="C15" s="160">
        <v>63482</v>
      </c>
      <c r="D15" s="161">
        <v>59623</v>
      </c>
      <c r="E15" s="198">
        <f>0.484326388042728*100</f>
        <v>48.432638804272798</v>
      </c>
      <c r="F15" s="172">
        <v>24457</v>
      </c>
      <c r="G15" s="173">
        <v>28542</v>
      </c>
      <c r="H15" s="199">
        <f>(G15/(F15+G15))*100</f>
        <v>53.853846298986774</v>
      </c>
      <c r="I15" s="175">
        <v>0</v>
      </c>
      <c r="J15" s="205">
        <v>0</v>
      </c>
      <c r="K15" s="174">
        <v>0</v>
      </c>
      <c r="L15" s="211">
        <v>0</v>
      </c>
    </row>
    <row r="16" spans="1:12">
      <c r="A16" s="348" t="s">
        <v>49</v>
      </c>
      <c r="B16" s="348"/>
      <c r="C16" s="160">
        <v>61718</v>
      </c>
      <c r="D16" s="161">
        <v>58515</v>
      </c>
      <c r="E16" s="198">
        <f>0.486680029609175*100</f>
        <v>48.668002960917498</v>
      </c>
      <c r="F16" s="172">
        <v>23901</v>
      </c>
      <c r="G16" s="173">
        <v>28376</v>
      </c>
      <c r="H16" s="199">
        <f t="shared" ref="H16:H26" si="0">(G16/(F16+G16))*100</f>
        <v>54.280084932188153</v>
      </c>
      <c r="I16" s="175">
        <v>0</v>
      </c>
      <c r="J16" s="205">
        <v>0</v>
      </c>
      <c r="K16" s="174">
        <v>0</v>
      </c>
      <c r="L16" s="211">
        <v>0</v>
      </c>
    </row>
    <row r="17" spans="1:63">
      <c r="A17" s="348" t="s">
        <v>50</v>
      </c>
      <c r="B17" s="348"/>
      <c r="C17" s="160">
        <v>59337</v>
      </c>
      <c r="D17" s="161">
        <v>56759</v>
      </c>
      <c r="E17" s="198">
        <f>0.488897119625138*100</f>
        <v>48.8897119625138</v>
      </c>
      <c r="F17" s="172">
        <v>23321</v>
      </c>
      <c r="G17" s="173">
        <v>28074</v>
      </c>
      <c r="H17" s="199">
        <f t="shared" si="0"/>
        <v>54.623990660570101</v>
      </c>
      <c r="I17" s="175">
        <v>0</v>
      </c>
      <c r="J17" s="205">
        <v>0</v>
      </c>
      <c r="K17" s="174">
        <v>0</v>
      </c>
      <c r="L17" s="211">
        <v>0</v>
      </c>
    </row>
    <row r="18" spans="1:63">
      <c r="A18" s="348" t="s">
        <v>51</v>
      </c>
      <c r="B18" s="348"/>
      <c r="C18" s="160">
        <v>56511</v>
      </c>
      <c r="D18" s="161">
        <v>54739</v>
      </c>
      <c r="E18" s="198">
        <f>0.49203595505618*100</f>
        <v>49.203595505617997</v>
      </c>
      <c r="F18" s="172">
        <v>22589</v>
      </c>
      <c r="G18" s="173">
        <v>27707</v>
      </c>
      <c r="H18" s="199">
        <f t="shared" si="0"/>
        <v>55.08787975186894</v>
      </c>
      <c r="I18" s="175">
        <v>0</v>
      </c>
      <c r="J18" s="205">
        <v>0</v>
      </c>
      <c r="K18" s="174">
        <v>0</v>
      </c>
      <c r="L18" s="211">
        <v>0</v>
      </c>
    </row>
    <row r="19" spans="1:63">
      <c r="A19" s="348" t="s">
        <v>52</v>
      </c>
      <c r="B19" s="348"/>
      <c r="C19" s="76">
        <v>53414</v>
      </c>
      <c r="D19" s="76">
        <v>52375</v>
      </c>
      <c r="E19" s="198">
        <f>0.495089281494295*100</f>
        <v>49.508928149429501</v>
      </c>
      <c r="F19" s="172">
        <v>21936</v>
      </c>
      <c r="G19" s="173">
        <v>27362</v>
      </c>
      <c r="H19" s="199">
        <f t="shared" si="0"/>
        <v>55.503265852570081</v>
      </c>
      <c r="I19" s="175">
        <v>0</v>
      </c>
      <c r="J19" s="205">
        <v>0</v>
      </c>
      <c r="K19" s="174">
        <v>0</v>
      </c>
      <c r="L19" s="211">
        <v>0</v>
      </c>
    </row>
    <row r="20" spans="1:63" ht="15" customHeight="1">
      <c r="A20" s="348" t="s">
        <v>53</v>
      </c>
      <c r="B20" s="348"/>
      <c r="C20" s="76">
        <v>51358</v>
      </c>
      <c r="D20" s="76">
        <v>50537</v>
      </c>
      <c r="E20" s="198">
        <f>0.495971343049217*100</f>
        <v>49.597134304921696</v>
      </c>
      <c r="F20" s="172">
        <v>21330</v>
      </c>
      <c r="G20" s="173">
        <v>27026</v>
      </c>
      <c r="H20" s="199">
        <f t="shared" si="0"/>
        <v>55.889651749524361</v>
      </c>
      <c r="I20" s="175">
        <v>0</v>
      </c>
      <c r="J20" s="205">
        <v>0</v>
      </c>
      <c r="K20" s="174">
        <v>0</v>
      </c>
      <c r="L20" s="211">
        <v>0</v>
      </c>
    </row>
    <row r="21" spans="1:63" ht="15" customHeight="1">
      <c r="A21" s="348" t="s">
        <v>54</v>
      </c>
      <c r="B21" s="348"/>
      <c r="C21" s="76">
        <v>48255</v>
      </c>
      <c r="D21" s="76">
        <v>48143</v>
      </c>
      <c r="E21" s="198">
        <f>0.499419075084545*100</f>
        <v>49.941907508454506</v>
      </c>
      <c r="F21" s="172">
        <v>20729</v>
      </c>
      <c r="G21" s="173">
        <v>26659</v>
      </c>
      <c r="H21" s="199">
        <f t="shared" si="0"/>
        <v>56.25685827635688</v>
      </c>
      <c r="I21" s="175">
        <v>0</v>
      </c>
      <c r="J21" s="205">
        <v>0</v>
      </c>
      <c r="K21" s="174">
        <v>0</v>
      </c>
      <c r="L21" s="211">
        <v>0</v>
      </c>
    </row>
    <row r="22" spans="1:63" ht="15" customHeight="1">
      <c r="A22" s="348" t="s">
        <v>55</v>
      </c>
      <c r="B22" s="348"/>
      <c r="C22" s="76">
        <v>46147</v>
      </c>
      <c r="D22" s="76">
        <v>46322</v>
      </c>
      <c r="E22" s="198">
        <f>(D22/(D22+C22))*100</f>
        <v>50.094626307194844</v>
      </c>
      <c r="F22" s="76">
        <v>20119</v>
      </c>
      <c r="G22" s="76">
        <v>26323</v>
      </c>
      <c r="H22" s="199">
        <f t="shared" si="0"/>
        <v>56.679298910468965</v>
      </c>
      <c r="I22" s="175">
        <v>0</v>
      </c>
      <c r="J22" s="205">
        <v>0</v>
      </c>
      <c r="K22" s="174">
        <v>0</v>
      </c>
      <c r="L22" s="211">
        <v>0</v>
      </c>
    </row>
    <row r="23" spans="1:63" ht="15" customHeight="1">
      <c r="A23" s="350" t="s">
        <v>56</v>
      </c>
      <c r="B23" s="351"/>
      <c r="C23" s="76">
        <v>43701</v>
      </c>
      <c r="D23" s="76">
        <v>44358</v>
      </c>
      <c r="E23" s="198">
        <f>(D23/(D23+C23))*100</f>
        <v>50.373045344598509</v>
      </c>
      <c r="F23" s="76">
        <v>19513</v>
      </c>
      <c r="G23" s="76">
        <v>26011</v>
      </c>
      <c r="H23" s="199">
        <f>(G23/(F23+G23))*100</f>
        <v>57.136894824707852</v>
      </c>
      <c r="I23" s="176">
        <v>75</v>
      </c>
      <c r="J23" s="206">
        <v>710</v>
      </c>
      <c r="K23" s="174">
        <v>0</v>
      </c>
      <c r="L23" s="211">
        <v>0</v>
      </c>
    </row>
    <row r="24" spans="1:63" ht="15" customHeight="1">
      <c r="A24" s="352" t="s">
        <v>57</v>
      </c>
      <c r="B24" s="352"/>
      <c r="C24" s="76">
        <v>41865</v>
      </c>
      <c r="D24" s="76">
        <v>42699</v>
      </c>
      <c r="E24" s="198">
        <f>(D24/(D24+C24))*100</f>
        <v>50.493117638711503</v>
      </c>
      <c r="F24" s="76">
        <v>18969</v>
      </c>
      <c r="G24" s="76">
        <v>25694</v>
      </c>
      <c r="H24" s="199">
        <f t="shared" si="0"/>
        <v>57.528603094283859</v>
      </c>
      <c r="I24" s="176">
        <v>82</v>
      </c>
      <c r="J24" s="206">
        <v>705</v>
      </c>
      <c r="K24" s="174">
        <v>0</v>
      </c>
      <c r="L24" s="211">
        <v>0</v>
      </c>
    </row>
    <row r="25" spans="1:63" ht="15" customHeight="1">
      <c r="A25" s="352" t="s">
        <v>123</v>
      </c>
      <c r="B25" s="352"/>
      <c r="C25" s="161">
        <v>39939</v>
      </c>
      <c r="D25" s="161">
        <v>40900</v>
      </c>
      <c r="E25" s="198">
        <f>(D25/(D25+C25))*100</f>
        <v>50.594391321020794</v>
      </c>
      <c r="F25" s="76">
        <v>18319</v>
      </c>
      <c r="G25" s="76">
        <v>25128</v>
      </c>
      <c r="H25" s="199">
        <f t="shared" si="0"/>
        <v>57.835984072548165</v>
      </c>
      <c r="I25" s="176">
        <v>84</v>
      </c>
      <c r="J25" s="206">
        <v>864</v>
      </c>
      <c r="K25" s="174">
        <v>127052</v>
      </c>
      <c r="L25" s="211">
        <v>112386</v>
      </c>
    </row>
    <row r="26" spans="1:63" ht="15" customHeight="1">
      <c r="A26" s="352" t="s">
        <v>199</v>
      </c>
      <c r="B26" s="352"/>
      <c r="C26" s="161">
        <v>37906</v>
      </c>
      <c r="D26" s="161">
        <v>38917</v>
      </c>
      <c r="E26" s="233">
        <f>D26/(D26+C26)</f>
        <v>0.50658006065891725</v>
      </c>
      <c r="F26" s="161">
        <v>17572</v>
      </c>
      <c r="G26" s="161">
        <v>24402</v>
      </c>
      <c r="H26" s="199">
        <f t="shared" si="0"/>
        <v>58.135988945537711</v>
      </c>
      <c r="I26" s="176">
        <v>88</v>
      </c>
      <c r="J26" s="206">
        <v>897</v>
      </c>
      <c r="K26" s="174" t="s">
        <v>205</v>
      </c>
      <c r="L26" s="211" t="s">
        <v>205</v>
      </c>
    </row>
    <row r="27" spans="1:63" ht="5.45" customHeight="1" thickBot="1">
      <c r="A27" s="353"/>
      <c r="B27" s="353"/>
      <c r="C27" s="163"/>
      <c r="D27" s="163"/>
      <c r="E27" s="164"/>
      <c r="F27" s="165"/>
      <c r="G27" s="166"/>
      <c r="H27" s="162"/>
      <c r="I27" s="216"/>
      <c r="J27" s="207"/>
      <c r="K27" s="213"/>
      <c r="L27" s="212"/>
    </row>
    <row r="28" spans="1:63" ht="85.9" customHeight="1">
      <c r="A28" s="278" t="s">
        <v>130</v>
      </c>
      <c r="B28" s="181" t="s">
        <v>131</v>
      </c>
      <c r="C28" s="283" t="s">
        <v>132</v>
      </c>
      <c r="D28" s="271" t="s">
        <v>133</v>
      </c>
      <c r="E28" s="182" t="s">
        <v>134</v>
      </c>
      <c r="F28" s="360" t="s">
        <v>135</v>
      </c>
      <c r="G28" s="361" t="s">
        <v>194</v>
      </c>
      <c r="H28" s="183" t="s">
        <v>136</v>
      </c>
      <c r="I28" s="360" t="s">
        <v>139</v>
      </c>
      <c r="J28" s="362" t="s">
        <v>140</v>
      </c>
      <c r="K28" s="326" t="s">
        <v>200</v>
      </c>
      <c r="L28" s="328" t="s">
        <v>201</v>
      </c>
    </row>
    <row r="29" spans="1:63" ht="82.5" customHeight="1">
      <c r="A29" s="278"/>
      <c r="B29" s="184" t="s">
        <v>137</v>
      </c>
      <c r="C29" s="283"/>
      <c r="D29" s="271"/>
      <c r="E29" s="182" t="s">
        <v>138</v>
      </c>
      <c r="F29" s="360"/>
      <c r="G29" s="361"/>
      <c r="H29" s="185" t="s">
        <v>26</v>
      </c>
      <c r="I29" s="360"/>
      <c r="J29" s="362"/>
      <c r="K29" s="327"/>
      <c r="L29" s="329"/>
    </row>
    <row r="30" spans="1:63" s="23" customFormat="1" ht="15.6" customHeight="1">
      <c r="A30" s="358" t="s">
        <v>58</v>
      </c>
      <c r="B30" s="358"/>
      <c r="C30" s="314" t="s">
        <v>59</v>
      </c>
      <c r="D30" s="314"/>
      <c r="E30" s="314"/>
      <c r="F30" s="314" t="s">
        <v>197</v>
      </c>
      <c r="G30" s="314"/>
      <c r="H30" s="314"/>
      <c r="I30" s="314" t="s">
        <v>60</v>
      </c>
      <c r="J30" s="315"/>
      <c r="K30" s="202" t="s">
        <v>60</v>
      </c>
      <c r="L30" s="202" t="s">
        <v>60</v>
      </c>
      <c r="BK30" s="23" t="s">
        <v>193</v>
      </c>
    </row>
    <row r="31" spans="1:63" s="23" customFormat="1" ht="15.6" customHeight="1" thickBot="1">
      <c r="A31" s="355" t="s">
        <v>61</v>
      </c>
      <c r="B31" s="355"/>
      <c r="C31" s="356" t="s">
        <v>60</v>
      </c>
      <c r="D31" s="356"/>
      <c r="E31" s="356"/>
      <c r="F31" s="356" t="s">
        <v>60</v>
      </c>
      <c r="G31" s="356"/>
      <c r="H31" s="356"/>
      <c r="I31" s="356" t="s">
        <v>60</v>
      </c>
      <c r="J31" s="359"/>
      <c r="K31" s="203" t="s">
        <v>60</v>
      </c>
      <c r="L31" s="202" t="s">
        <v>60</v>
      </c>
    </row>
    <row r="32" spans="1:63" s="24" customFormat="1" ht="26.25" customHeight="1">
      <c r="A32" s="357" t="s">
        <v>62</v>
      </c>
      <c r="B32" s="357"/>
      <c r="C32" s="314"/>
      <c r="D32" s="314"/>
      <c r="E32" s="314"/>
      <c r="F32" s="314"/>
      <c r="G32" s="314"/>
      <c r="H32" s="314"/>
      <c r="I32" s="314"/>
      <c r="J32" s="315"/>
      <c r="K32" s="202"/>
      <c r="L32" s="204"/>
    </row>
    <row r="33" spans="1:12" s="24" customFormat="1" ht="17.25" customHeight="1" thickBot="1">
      <c r="A33" s="354" t="s">
        <v>4</v>
      </c>
      <c r="B33" s="354"/>
      <c r="C33" s="314" t="s">
        <v>124</v>
      </c>
      <c r="D33" s="314"/>
      <c r="E33" s="314"/>
      <c r="F33" s="314" t="s">
        <v>124</v>
      </c>
      <c r="G33" s="314"/>
      <c r="H33" s="314"/>
      <c r="I33" s="314" t="s">
        <v>124</v>
      </c>
      <c r="J33" s="315"/>
      <c r="K33" s="314" t="s">
        <v>124</v>
      </c>
      <c r="L33" s="315"/>
    </row>
    <row r="34" spans="1:12" ht="16.149999999999999" customHeight="1">
      <c r="C34" s="165"/>
      <c r="D34" s="165"/>
      <c r="E34" s="165"/>
      <c r="F34" s="145"/>
      <c r="G34" s="145"/>
      <c r="H34" s="145"/>
      <c r="I34" s="145"/>
      <c r="J34" s="145"/>
    </row>
    <row r="35" spans="1:12" ht="16.149999999999999" customHeight="1">
      <c r="K35" s="145"/>
      <c r="L35" s="145"/>
    </row>
    <row r="44" spans="1:12">
      <c r="A44" s="26"/>
      <c r="B44" s="26"/>
    </row>
    <row r="45" spans="1:12">
      <c r="A45" s="26"/>
      <c r="B45" s="26"/>
    </row>
    <row r="46" spans="1:12">
      <c r="A46" s="26"/>
      <c r="B46" s="26"/>
    </row>
    <row r="47" spans="1:12">
      <c r="A47" s="26"/>
      <c r="B47" s="26"/>
    </row>
    <row r="48" spans="1:12">
      <c r="A48" s="26"/>
      <c r="B48" s="26"/>
    </row>
    <row r="49" spans="1:2">
      <c r="A49" s="26"/>
      <c r="B49" s="26"/>
    </row>
    <row r="50" spans="1:2">
      <c r="A50" s="26"/>
      <c r="B50" s="26"/>
    </row>
    <row r="51" spans="1:2">
      <c r="A51" s="26"/>
      <c r="B51" s="26"/>
    </row>
    <row r="52" spans="1:2">
      <c r="A52" s="26"/>
      <c r="B52" s="26"/>
    </row>
    <row r="53" spans="1:2">
      <c r="A53" s="26"/>
      <c r="B53" s="26"/>
    </row>
    <row r="54" spans="1:2">
      <c r="A54" s="26"/>
      <c r="B54" s="26"/>
    </row>
    <row r="55" spans="1:2">
      <c r="A55" s="26"/>
      <c r="B55" s="26"/>
    </row>
    <row r="56" spans="1:2">
      <c r="A56" s="26"/>
      <c r="B56" s="26"/>
    </row>
    <row r="57" spans="1:2">
      <c r="A57" s="26"/>
      <c r="B57" s="26"/>
    </row>
    <row r="58" spans="1:2">
      <c r="A58" s="26"/>
      <c r="B58" s="26"/>
    </row>
    <row r="59" spans="1:2">
      <c r="A59" s="26"/>
      <c r="B59" s="26"/>
    </row>
    <row r="60" spans="1:2">
      <c r="A60" s="26"/>
      <c r="B60" s="26"/>
    </row>
    <row r="61" spans="1:2">
      <c r="A61" s="26"/>
      <c r="B61" s="26"/>
    </row>
    <row r="62" spans="1:2">
      <c r="A62" s="26"/>
      <c r="B62" s="26"/>
    </row>
    <row r="63" spans="1:2">
      <c r="A63" s="26"/>
      <c r="B63" s="26"/>
    </row>
    <row r="64" spans="1:2">
      <c r="A64" s="26"/>
      <c r="B64" s="26"/>
    </row>
    <row r="65" spans="1:2">
      <c r="A65" s="26"/>
      <c r="B65" s="26"/>
    </row>
    <row r="66" spans="1:2">
      <c r="A66" s="26"/>
      <c r="B66" s="26"/>
    </row>
    <row r="67" spans="1:2">
      <c r="A67" s="26"/>
      <c r="B67" s="26"/>
    </row>
    <row r="68" spans="1:2">
      <c r="A68" s="26"/>
      <c r="B68" s="26"/>
    </row>
    <row r="69" spans="1:2">
      <c r="A69" s="26"/>
      <c r="B69" s="26"/>
    </row>
    <row r="70" spans="1:2">
      <c r="A70" s="26"/>
      <c r="B70" s="26"/>
    </row>
    <row r="71" spans="1:2">
      <c r="A71" s="26"/>
      <c r="B71" s="26"/>
    </row>
    <row r="72" spans="1:2">
      <c r="A72" s="26"/>
      <c r="B72" s="26"/>
    </row>
    <row r="73" spans="1:2">
      <c r="A73" s="26"/>
      <c r="B73" s="26"/>
    </row>
    <row r="74" spans="1:2">
      <c r="A74" s="26"/>
      <c r="B74" s="26"/>
    </row>
    <row r="75" spans="1:2">
      <c r="A75" s="26"/>
      <c r="B75" s="26"/>
    </row>
    <row r="76" spans="1:2">
      <c r="A76" s="26"/>
      <c r="B76" s="26"/>
    </row>
    <row r="77" spans="1:2">
      <c r="A77" s="26"/>
      <c r="B77" s="26"/>
    </row>
    <row r="78" spans="1:2">
      <c r="A78" s="26"/>
      <c r="B78" s="26"/>
    </row>
    <row r="79" spans="1:2">
      <c r="A79" s="26"/>
      <c r="B79" s="26"/>
    </row>
    <row r="80" spans="1:2">
      <c r="A80" s="26"/>
      <c r="B80" s="26"/>
    </row>
    <row r="81" spans="1:2">
      <c r="A81" s="26"/>
      <c r="B81" s="26"/>
    </row>
    <row r="82" spans="1:2">
      <c r="A82" s="26"/>
      <c r="B82" s="26"/>
    </row>
    <row r="83" spans="1:2">
      <c r="A83" s="26"/>
      <c r="B83" s="26"/>
    </row>
    <row r="84" spans="1:2">
      <c r="A84" s="26"/>
      <c r="B84" s="26"/>
    </row>
    <row r="85" spans="1:2">
      <c r="A85" s="26"/>
      <c r="B85" s="26"/>
    </row>
    <row r="86" spans="1:2">
      <c r="A86" s="26"/>
      <c r="B86" s="26"/>
    </row>
    <row r="87" spans="1:2">
      <c r="A87" s="26"/>
      <c r="B87" s="26"/>
    </row>
    <row r="88" spans="1:2">
      <c r="A88" s="26"/>
      <c r="B88" s="26"/>
    </row>
    <row r="89" spans="1:2">
      <c r="A89" s="26"/>
      <c r="B89" s="26"/>
    </row>
    <row r="90" spans="1:2">
      <c r="A90" s="26"/>
      <c r="B90" s="26"/>
    </row>
    <row r="91" spans="1:2">
      <c r="A91" s="26"/>
      <c r="B91" s="26"/>
    </row>
    <row r="92" spans="1:2">
      <c r="A92" s="26"/>
      <c r="B92" s="26"/>
    </row>
    <row r="93" spans="1:2">
      <c r="A93" s="26"/>
      <c r="B93" s="26"/>
    </row>
  </sheetData>
  <mergeCells count="68">
    <mergeCell ref="F28:F29"/>
    <mergeCell ref="G28:G29"/>
    <mergeCell ref="I28:I29"/>
    <mergeCell ref="J28:J29"/>
    <mergeCell ref="I30:J30"/>
    <mergeCell ref="I31:J31"/>
    <mergeCell ref="I32:J32"/>
    <mergeCell ref="I33:J33"/>
    <mergeCell ref="I1:J1"/>
    <mergeCell ref="I2:J3"/>
    <mergeCell ref="I4:I5"/>
    <mergeCell ref="J4:J5"/>
    <mergeCell ref="A33:B33"/>
    <mergeCell ref="C33:E33"/>
    <mergeCell ref="A25:B25"/>
    <mergeCell ref="F33:H33"/>
    <mergeCell ref="A31:B31"/>
    <mergeCell ref="C31:E31"/>
    <mergeCell ref="F31:H31"/>
    <mergeCell ref="A32:B32"/>
    <mergeCell ref="C32:E32"/>
    <mergeCell ref="F32:H32"/>
    <mergeCell ref="A30:B30"/>
    <mergeCell ref="C30:E30"/>
    <mergeCell ref="F30:H30"/>
    <mergeCell ref="A28:A29"/>
    <mergeCell ref="C28:C29"/>
    <mergeCell ref="D28:D29"/>
    <mergeCell ref="A22:B22"/>
    <mergeCell ref="A23:B23"/>
    <mergeCell ref="A24:B24"/>
    <mergeCell ref="A27:B27"/>
    <mergeCell ref="A16:B16"/>
    <mergeCell ref="A17:B17"/>
    <mergeCell ref="A18:B18"/>
    <mergeCell ref="A19:B19"/>
    <mergeCell ref="A20:B20"/>
    <mergeCell ref="A21:B21"/>
    <mergeCell ref="A26:B26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1:B11"/>
    <mergeCell ref="A1:B1"/>
    <mergeCell ref="C1:E1"/>
    <mergeCell ref="F1:H1"/>
    <mergeCell ref="A2:B5"/>
    <mergeCell ref="F2:H3"/>
    <mergeCell ref="F4:F5"/>
    <mergeCell ref="G4:G5"/>
    <mergeCell ref="H4:H5"/>
    <mergeCell ref="C2:E3"/>
    <mergeCell ref="C4:C5"/>
    <mergeCell ref="D4:D5"/>
    <mergeCell ref="E4:E5"/>
    <mergeCell ref="K33:L33"/>
    <mergeCell ref="K1:L1"/>
    <mergeCell ref="K2:L3"/>
    <mergeCell ref="K4:K5"/>
    <mergeCell ref="L4:L5"/>
    <mergeCell ref="K28:K29"/>
    <mergeCell ref="L28:L29"/>
  </mergeCells>
  <phoneticPr fontId="2" type="noConversion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農業局性別統計指標目錄(111年)_</vt:lpstr>
      <vt:lpstr>貳</vt:lpstr>
      <vt:lpstr>壹</vt:lpstr>
      <vt:lpstr>壹!Print_Area</vt:lpstr>
      <vt:lpstr>貳!Print_Area</vt:lpstr>
      <vt:lpstr>'農業局性別統計指標目錄(111年)_'!Print_Area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謝穎慧</dc:creator>
  <cp:lastModifiedBy>黃佩茹</cp:lastModifiedBy>
  <cp:lastPrinted>2022-06-08T02:32:08Z</cp:lastPrinted>
  <dcterms:created xsi:type="dcterms:W3CDTF">2022-04-11T09:13:39Z</dcterms:created>
  <dcterms:modified xsi:type="dcterms:W3CDTF">2023-07-03T05:29:02Z</dcterms:modified>
</cp:coreProperties>
</file>